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ED7B99B1-9ECA-4983-94F8-140206C3AF91}" xr6:coauthVersionLast="47" xr6:coauthVersionMax="47" xr10:uidLastSave="{00000000-0000-0000-0000-000000000000}"/>
  <bookViews>
    <workbookView xWindow="28680" yWindow="-120" windowWidth="29040" windowHeight="17640" tabRatio="758" xr2:uid="{00000000-000D-0000-FFFF-FFFF00000000}"/>
  </bookViews>
  <sheets>
    <sheet name="BOP salda-BOP Net" sheetId="50" r:id="rId1"/>
    <sheet name="R bież-CA" sheetId="51" r:id="rId2"/>
    <sheet name="Usługi-Services" sheetId="52" r:id="rId3"/>
    <sheet name="Usł1-Ser1" sheetId="53" r:id="rId4"/>
    <sheet name="Usł2-Ser2" sheetId="74" r:id="rId5"/>
    <sheet name="Dochody pierwotne-PrimaryIncome" sheetId="54" r:id="rId6"/>
    <sheet name="Dochody z inwest-Investment " sheetId="76" r:id="rId7"/>
    <sheet name="Doch z IB-DI Income" sheetId="77" r:id="rId8"/>
    <sheet name="Doch z IP-PI Income" sheetId="55" r:id="rId9"/>
    <sheet name="Dochody wtórne-Secondary income" sheetId="56" r:id="rId10"/>
    <sheet name="Rach kap-Capital A" sheetId="81" r:id="rId11"/>
    <sheet name="Inw bez-Direct investment" sheetId="71" r:id="rId12"/>
    <sheet name="Inw bez akt-Direct invest asset" sheetId="68" r:id="rId13"/>
    <sheet name="Inw bez pas-Direct invest liab" sheetId="72" r:id="rId14"/>
    <sheet name="Inw portf-Portfolio investment" sheetId="58" r:id="rId15"/>
    <sheet name="IP aktywa, udz-PI assets, equit" sheetId="59" r:id="rId16"/>
    <sheet name="IP akt pap dł -PI ass debt in" sheetId="78" r:id="rId17"/>
    <sheet name="IP pas, udz-PI liail, equity" sheetId="79" r:id="rId18"/>
    <sheet name="IP pas pap dł -PI pas debt inst" sheetId="80" r:id="rId19"/>
    <sheet name="Poz inwest-Other investment" sheetId="73" r:id="rId20"/>
    <sheet name="Poz in akt-Other invest assets" sheetId="61" r:id="rId21"/>
    <sheet name="Poz inw pas-Other invest liab" sheetId="62" r:id="rId22"/>
    <sheet name="Aktywa rezerw-Reserve assets" sheetId="70" r:id="rId23"/>
  </sheets>
  <externalReferences>
    <externalReference r:id="rId24"/>
  </externalReferences>
  <definedNames>
    <definedName name="_xlnm.Database">'[1]2000'!$H$8:$H$812</definedName>
    <definedName name="Database_MI">'[1]2000'!$H$8:$H$812</definedName>
    <definedName name="DATES">'[1]2000'!$H$1:$Q$1</definedName>
    <definedName name="NAMES">'[1]2000'!$A$15:$A$812</definedName>
    <definedName name="_xlnm.Print_Area" localSheetId="22">'Aktywa rezerw-Reserve assets'!$A$1:$I$131</definedName>
    <definedName name="_xlnm.Print_Area" localSheetId="0">'BOP salda-BOP Net'!$A$1:$Q$130</definedName>
    <definedName name="_xlnm.Print_Area" localSheetId="7">'Doch z IB-DI Income'!$A$2:$M$140</definedName>
    <definedName name="_xlnm.Print_Area" localSheetId="8">'Doch z IP-PI Income'!$A$2:$J$140</definedName>
    <definedName name="_xlnm.Print_Area" localSheetId="5">'Dochody pierwotne-PrimaryIncome'!$A$2:$V$132</definedName>
    <definedName name="_xlnm.Print_Area" localSheetId="9">'Dochody wtórne-Secondary income'!$A$2:$M$137</definedName>
    <definedName name="_xlnm.Print_Area" localSheetId="6">'Dochody z inwest-Investment '!$A$2:$M$134</definedName>
    <definedName name="_xlnm.Print_Area" localSheetId="12">'Inw bez akt-Direct invest asset'!$A$2:$L$139</definedName>
    <definedName name="_xlnm.Print_Area" localSheetId="13">'Inw bez pas-Direct invest liab'!$A$2:$L$137</definedName>
    <definedName name="_xlnm.Print_Area" localSheetId="11">'Inw bez-Direct investment'!$A$2:$L$134</definedName>
    <definedName name="_xlnm.Print_Area" localSheetId="14">'Inw portf-Portfolio investment'!$A$2:$L$136</definedName>
    <definedName name="_xlnm.Print_Area" localSheetId="16">'IP akt pap dł -PI ass debt in'!$A$2:$P$133</definedName>
    <definedName name="_xlnm.Print_Area" localSheetId="15">'IP aktywa, udz-PI assets, equit'!$A$2:$H$133</definedName>
    <definedName name="_xlnm.Print_Area" localSheetId="18">'IP pas pap dł -PI pas debt inst'!$A$2:$P$136</definedName>
    <definedName name="_xlnm.Print_Area" localSheetId="17">'IP pas, udz-PI liail, equity'!$A$2:$H$133</definedName>
    <definedName name="_xlnm.Print_Area" localSheetId="20">'Poz in akt-Other invest assets'!$A$1:$H$129</definedName>
    <definedName name="_xlnm.Print_Area" localSheetId="21">'Poz inw pas-Other invest liab'!$A$1:$I$130</definedName>
    <definedName name="_xlnm.Print_Area" localSheetId="19">'Poz inwest-Other investment'!$A$2:$P$133</definedName>
    <definedName name="_xlnm.Print_Area" localSheetId="1">'R bież-CA'!$A$2:$R$135</definedName>
    <definedName name="_xlnm.Print_Area" localSheetId="10">'Rach kap-Capital A'!$A$2:$J$136</definedName>
    <definedName name="_xlnm.Print_Area" localSheetId="3">'Usł1-Ser1'!$A$2:$P$133</definedName>
    <definedName name="_xlnm.Print_Area" localSheetId="4">'Usł2-Ser2'!$A$2:$Q$132</definedName>
    <definedName name="_xlnm.Print_Area" localSheetId="2">'Usługi-Services'!$A$2:$S$133</definedName>
    <definedName name="_xlnm.Print_Area">#REF!</definedName>
    <definedName name="OGÓŁEM__PASYWA" localSheetId="7">#REF!</definedName>
    <definedName name="OGÓŁEM__PASYWA" localSheetId="6">#REF!</definedName>
    <definedName name="OGÓŁEM__PASYWA" localSheetId="12">#REF!</definedName>
    <definedName name="OGÓŁEM__PASYWA" localSheetId="13">#REF!</definedName>
    <definedName name="OGÓŁEM__PASYWA" localSheetId="11">#REF!</definedName>
    <definedName name="OGÓŁEM__PASYWA" localSheetId="16">#REF!</definedName>
    <definedName name="OGÓŁEM__PASYWA" localSheetId="18">#REF!</definedName>
    <definedName name="OGÓŁEM__PASYWA" localSheetId="17">#REF!</definedName>
    <definedName name="OGÓŁEM__PASYWA" localSheetId="19">#REF!</definedName>
    <definedName name="OGÓŁEM__PASYWA" localSheetId="10">#REF!</definedName>
    <definedName name="OGÓŁEM__PASYWA" localSheetId="4">#REF!</definedName>
    <definedName name="OGÓŁEM__PASYWA">#REF!</definedName>
    <definedName name="PRINT_AREA_MI" localSheetId="7">#REF!</definedName>
    <definedName name="PRINT_AREA_MI" localSheetId="6">#REF!</definedName>
    <definedName name="PRINT_AREA_MI" localSheetId="12">#REF!</definedName>
    <definedName name="PRINT_AREA_MI" localSheetId="13">#REF!</definedName>
    <definedName name="PRINT_AREA_MI" localSheetId="11">#REF!</definedName>
    <definedName name="PRINT_AREA_MI" localSheetId="16">#REF!</definedName>
    <definedName name="PRINT_AREA_MI" localSheetId="18">#REF!</definedName>
    <definedName name="PRINT_AREA_MI" localSheetId="17">#REF!</definedName>
    <definedName name="PRINT_AREA_MI" localSheetId="19">#REF!</definedName>
    <definedName name="PRINT_AREA_MI" localSheetId="10">#REF!</definedName>
    <definedName name="PRINT_AREA_MI" localSheetId="4">#REF!</definedName>
    <definedName name="PRINT_AREA_MI">#REF!</definedName>
    <definedName name="_xlnm.Print_Titles" localSheetId="0">'BOP salda-BOP Net'!$2:$9</definedName>
    <definedName name="_xlnm.Print_Titles" localSheetId="7">'Doch z IB-DI Income'!$2:$9</definedName>
    <definedName name="_xlnm.Print_Titles" localSheetId="8">'Doch z IP-PI Income'!$2:$9</definedName>
    <definedName name="_xlnm.Print_Titles" localSheetId="5">'Dochody pierwotne-PrimaryIncome'!$2:$10</definedName>
    <definedName name="_xlnm.Print_Titles" localSheetId="9">'Dochody wtórne-Secondary income'!$2:$10</definedName>
    <definedName name="_xlnm.Print_Titles" localSheetId="6">'Dochody z inwest-Investment '!$2:$9</definedName>
    <definedName name="_xlnm.Print_Titles" localSheetId="12">'Inw bez akt-Direct invest asset'!$2:$10</definedName>
    <definedName name="_xlnm.Print_Titles" localSheetId="13">'Inw bez pas-Direct invest liab'!$2:$10</definedName>
    <definedName name="_xlnm.Print_Titles" localSheetId="11">'Inw bez-Direct investment'!$2:$10</definedName>
    <definedName name="_xlnm.Print_Titles" localSheetId="14">'Inw portf-Portfolio investment'!$2:$10</definedName>
    <definedName name="_xlnm.Print_Titles" localSheetId="16">'IP akt pap dł -PI ass debt in'!$2:$10</definedName>
    <definedName name="_xlnm.Print_Titles" localSheetId="15">'IP aktywa, udz-PI assets, equit'!$2:$9</definedName>
    <definedName name="_xlnm.Print_Titles" localSheetId="18">'IP pas pap dł -PI pas debt inst'!$2:$10</definedName>
    <definedName name="_xlnm.Print_Titles" localSheetId="17">'IP pas, udz-PI liail, equity'!$2:$9</definedName>
    <definedName name="_xlnm.Print_Titles" localSheetId="20">'Poz in akt-Other invest assets'!$2:$8</definedName>
    <definedName name="_xlnm.Print_Titles" localSheetId="21">'Poz inw pas-Other invest liab'!$2:$8</definedName>
    <definedName name="_xlnm.Print_Titles" localSheetId="19">'Poz inwest-Other investment'!$2:$10</definedName>
    <definedName name="_xlnm.Print_Titles" localSheetId="1">'R bież-CA'!$2:$9</definedName>
    <definedName name="_xlnm.Print_Titles" localSheetId="10">'Rach kap-Capital A'!$2:$9</definedName>
    <definedName name="_xlnm.Print_Titles" localSheetId="3">'Usł1-Ser1'!$2:$9</definedName>
    <definedName name="_xlnm.Print_Titles" localSheetId="4">'Usł2-Ser2'!$2:$9</definedName>
    <definedName name="_xlnm.Print_Titles" localSheetId="2">'Usługi-Services'!$2:$9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7" i="81" l="1"/>
  <c r="I34" i="70"/>
  <c r="H32" i="61"/>
  <c r="G32" i="61"/>
  <c r="F32" i="61"/>
  <c r="E32" i="61"/>
  <c r="D32" i="61"/>
  <c r="L34" i="73"/>
  <c r="K34" i="73"/>
  <c r="F34" i="80"/>
  <c r="E34" i="80"/>
  <c r="E33" i="79"/>
  <c r="D33" i="79"/>
  <c r="F34" i="78"/>
  <c r="E34" i="78"/>
  <c r="E33" i="59"/>
  <c r="D33" i="59"/>
  <c r="L34" i="58"/>
  <c r="H34" i="72"/>
  <c r="G34" i="72"/>
  <c r="F34" i="72"/>
  <c r="K34" i="68"/>
  <c r="G34" i="71"/>
  <c r="F34" i="71"/>
  <c r="E34" i="71"/>
  <c r="J34" i="56"/>
  <c r="I34" i="56"/>
  <c r="G34" i="56"/>
  <c r="F34" i="56"/>
  <c r="D130" i="55"/>
  <c r="J33" i="55"/>
  <c r="F33" i="55"/>
  <c r="I33" i="77"/>
  <c r="G33" i="77"/>
  <c r="G33" i="76"/>
  <c r="V34" i="54"/>
  <c r="L34" i="54"/>
  <c r="G34" i="54"/>
  <c r="Q33" i="74"/>
  <c r="N33" i="74"/>
  <c r="K33" i="74"/>
  <c r="S33" i="52"/>
  <c r="P33" i="52"/>
  <c r="O33" i="52"/>
  <c r="M33" i="52"/>
  <c r="N33" i="52"/>
  <c r="H33" i="51"/>
  <c r="F33" i="51"/>
  <c r="M33" i="50"/>
  <c r="I33" i="50"/>
  <c r="G33" i="50"/>
  <c r="E33" i="50"/>
  <c r="C33" i="50"/>
  <c r="N128" i="80"/>
  <c r="F130" i="59"/>
  <c r="J128" i="58"/>
  <c r="K127" i="77"/>
  <c r="K127" i="76"/>
  <c r="H127" i="76"/>
  <c r="I33" i="76" l="1"/>
  <c r="F33" i="50"/>
  <c r="Q33" i="51"/>
  <c r="F33" i="52"/>
  <c r="O34" i="54"/>
  <c r="F33" i="76"/>
  <c r="L34" i="56"/>
  <c r="K34" i="71"/>
  <c r="O34" i="73"/>
  <c r="F34" i="68"/>
  <c r="D34" i="68" s="1"/>
  <c r="C34" i="68" s="1"/>
  <c r="G33" i="74"/>
  <c r="R34" i="54"/>
  <c r="H34" i="56"/>
  <c r="J33" i="50"/>
  <c r="H34" i="68"/>
  <c r="K33" i="50"/>
  <c r="E33" i="51"/>
  <c r="L33" i="52"/>
  <c r="J33" i="74"/>
  <c r="U34" i="54"/>
  <c r="L33" i="76"/>
  <c r="L33" i="77"/>
  <c r="F128" i="59"/>
  <c r="B128" i="59" s="1"/>
  <c r="L33" i="50"/>
  <c r="P34" i="80"/>
  <c r="I33" i="55"/>
  <c r="I33" i="51"/>
  <c r="G33" i="51" s="1"/>
  <c r="K33" i="51"/>
  <c r="R33" i="52"/>
  <c r="F34" i="54"/>
  <c r="E34" i="54" s="1"/>
  <c r="E34" i="72"/>
  <c r="C33" i="59"/>
  <c r="D34" i="78"/>
  <c r="C33" i="79"/>
  <c r="D34" i="80"/>
  <c r="L33" i="51"/>
  <c r="N33" i="51"/>
  <c r="D33" i="74"/>
  <c r="C32" i="62"/>
  <c r="I33" i="52"/>
  <c r="D33" i="50"/>
  <c r="B33" i="50" s="1"/>
  <c r="O33" i="51"/>
  <c r="M33" i="51" s="1"/>
  <c r="M34" i="54"/>
  <c r="K34" i="54" s="1"/>
  <c r="J34" i="71"/>
  <c r="G33" i="59"/>
  <c r="H34" i="78"/>
  <c r="F127" i="79"/>
  <c r="G33" i="79"/>
  <c r="H34" i="80"/>
  <c r="M34" i="73"/>
  <c r="F33" i="77"/>
  <c r="E33" i="77" s="1"/>
  <c r="E34" i="68"/>
  <c r="J34" i="72"/>
  <c r="I34" i="72" s="1"/>
  <c r="D34" i="58"/>
  <c r="H33" i="59"/>
  <c r="I34" i="78"/>
  <c r="H33" i="79"/>
  <c r="I34" i="80"/>
  <c r="R33" i="51"/>
  <c r="G33" i="52"/>
  <c r="E33" i="74"/>
  <c r="P34" i="54"/>
  <c r="M34" i="56"/>
  <c r="K34" i="56" s="1"/>
  <c r="L34" i="71"/>
  <c r="K34" i="72"/>
  <c r="F34" i="58"/>
  <c r="K34" i="78"/>
  <c r="K34" i="80"/>
  <c r="P34" i="73"/>
  <c r="D32" i="62"/>
  <c r="G34" i="68"/>
  <c r="L34" i="72"/>
  <c r="G34" i="58"/>
  <c r="L34" i="78"/>
  <c r="L34" i="80"/>
  <c r="E32" i="62"/>
  <c r="J33" i="52"/>
  <c r="H33" i="74"/>
  <c r="S34" i="54"/>
  <c r="J33" i="76"/>
  <c r="J33" i="77"/>
  <c r="H33" i="77" s="1"/>
  <c r="I34" i="58"/>
  <c r="M34" i="78"/>
  <c r="M34" i="80"/>
  <c r="F32" i="62"/>
  <c r="J34" i="68"/>
  <c r="I34" i="68" s="1"/>
  <c r="K34" i="58"/>
  <c r="O34" i="78"/>
  <c r="O34" i="80"/>
  <c r="D34" i="73"/>
  <c r="G32" i="62"/>
  <c r="C34" i="70"/>
  <c r="M33" i="76"/>
  <c r="D33" i="76" s="1"/>
  <c r="M33" i="77"/>
  <c r="G33" i="55"/>
  <c r="E33" i="55" s="1"/>
  <c r="P34" i="78"/>
  <c r="E34" i="73"/>
  <c r="H32" i="62"/>
  <c r="D34" i="70"/>
  <c r="F33" i="81"/>
  <c r="P33" i="50"/>
  <c r="L34" i="68"/>
  <c r="F34" i="73"/>
  <c r="I32" i="62"/>
  <c r="E34" i="70"/>
  <c r="G33" i="81"/>
  <c r="N33" i="50"/>
  <c r="H34" i="73"/>
  <c r="G34" i="73" s="1"/>
  <c r="G34" i="70"/>
  <c r="I33" i="81"/>
  <c r="H33" i="81" s="1"/>
  <c r="O33" i="50"/>
  <c r="H33" i="50" s="1"/>
  <c r="J33" i="51"/>
  <c r="D34" i="71"/>
  <c r="I34" i="73"/>
  <c r="C32" i="61"/>
  <c r="H34" i="70"/>
  <c r="J33" i="81"/>
  <c r="B32" i="61"/>
  <c r="G129" i="80"/>
  <c r="G34" i="80"/>
  <c r="C34" i="71"/>
  <c r="D34" i="56"/>
  <c r="E34" i="56"/>
  <c r="C34" i="56"/>
  <c r="H33" i="55"/>
  <c r="D33" i="77"/>
  <c r="E33" i="76"/>
  <c r="I33" i="74"/>
  <c r="Q33" i="52"/>
  <c r="K128" i="76"/>
  <c r="D130" i="72"/>
  <c r="C130" i="72" s="1"/>
  <c r="H127" i="55"/>
  <c r="E128" i="81"/>
  <c r="F127" i="59"/>
  <c r="N131" i="80"/>
  <c r="C128" i="81"/>
  <c r="D127" i="76"/>
  <c r="D129" i="55"/>
  <c r="N128" i="73"/>
  <c r="E127" i="76"/>
  <c r="D128" i="81"/>
  <c r="E129" i="81"/>
  <c r="C129" i="81"/>
  <c r="H129" i="81"/>
  <c r="G128" i="73"/>
  <c r="C128" i="73" s="1"/>
  <c r="F128" i="70"/>
  <c r="E129" i="55"/>
  <c r="C127" i="81"/>
  <c r="C130" i="81"/>
  <c r="D127" i="81"/>
  <c r="D130" i="81"/>
  <c r="E130" i="81"/>
  <c r="D129" i="81"/>
  <c r="H127" i="81"/>
  <c r="H128" i="81"/>
  <c r="G128" i="78"/>
  <c r="N130" i="78"/>
  <c r="J130" i="78" s="1"/>
  <c r="H130" i="81"/>
  <c r="H130" i="55"/>
  <c r="D127" i="55"/>
  <c r="F129" i="79"/>
  <c r="B129" i="79" s="1"/>
  <c r="E131" i="56"/>
  <c r="G131" i="80"/>
  <c r="C131" i="80" s="1"/>
  <c r="H128" i="76"/>
  <c r="I128" i="72"/>
  <c r="H127" i="77"/>
  <c r="G128" i="80"/>
  <c r="C128" i="80" s="1"/>
  <c r="N130" i="80"/>
  <c r="J130" i="80" s="1"/>
  <c r="I129" i="72"/>
  <c r="D129" i="72"/>
  <c r="C129" i="72" s="1"/>
  <c r="D127" i="77"/>
  <c r="I128" i="71"/>
  <c r="H128" i="71" s="1"/>
  <c r="B126" i="62"/>
  <c r="D128" i="68"/>
  <c r="C128" i="68" s="1"/>
  <c r="H129" i="55"/>
  <c r="N129" i="80"/>
  <c r="J129" i="80" s="1"/>
  <c r="K129" i="77"/>
  <c r="E130" i="55"/>
  <c r="C129" i="56"/>
  <c r="N129" i="78"/>
  <c r="J129" i="78" s="1"/>
  <c r="G131" i="78"/>
  <c r="C131" i="78" s="1"/>
  <c r="D128" i="55"/>
  <c r="H128" i="55"/>
  <c r="D129" i="68"/>
  <c r="C130" i="56"/>
  <c r="I129" i="68"/>
  <c r="E128" i="56"/>
  <c r="H128" i="56"/>
  <c r="F129" i="70"/>
  <c r="B129" i="70" s="1"/>
  <c r="G129" i="78"/>
  <c r="C129" i="78" s="1"/>
  <c r="K130" i="56"/>
  <c r="I131" i="68"/>
  <c r="H130" i="56"/>
  <c r="K128" i="56"/>
  <c r="B127" i="59"/>
  <c r="N128" i="78"/>
  <c r="E128" i="58"/>
  <c r="E127" i="55"/>
  <c r="E129" i="56"/>
  <c r="I128" i="68"/>
  <c r="F130" i="79"/>
  <c r="E127" i="77"/>
  <c r="B126" i="61"/>
  <c r="H129" i="76"/>
  <c r="D128" i="71"/>
  <c r="C128" i="71" s="1"/>
  <c r="D128" i="72"/>
  <c r="C128" i="72" s="1"/>
  <c r="N131" i="78"/>
  <c r="J131" i="78" s="1"/>
  <c r="F129" i="59"/>
  <c r="B129" i="59" s="1"/>
  <c r="I130" i="68"/>
  <c r="C127" i="55"/>
  <c r="F128" i="79"/>
  <c r="B128" i="79" s="1"/>
  <c r="C128" i="56"/>
  <c r="K128" i="77"/>
  <c r="I130" i="72"/>
  <c r="D130" i="68"/>
  <c r="H129" i="56"/>
  <c r="B127" i="79"/>
  <c r="B128" i="70"/>
  <c r="F130" i="70"/>
  <c r="B130" i="70" s="1"/>
  <c r="K130" i="76"/>
  <c r="K129" i="56"/>
  <c r="K129" i="76"/>
  <c r="D131" i="72"/>
  <c r="C131" i="72" s="1"/>
  <c r="G130" i="78"/>
  <c r="C130" i="78" s="1"/>
  <c r="H129" i="77"/>
  <c r="K131" i="56"/>
  <c r="D130" i="77"/>
  <c r="E131" i="58"/>
  <c r="F131" i="70"/>
  <c r="B131" i="70" s="1"/>
  <c r="H131" i="56"/>
  <c r="B129" i="61"/>
  <c r="I131" i="71"/>
  <c r="H131" i="71" s="1"/>
  <c r="J131" i="80"/>
  <c r="C130" i="55"/>
  <c r="B130" i="55" s="1"/>
  <c r="H130" i="76"/>
  <c r="I131" i="72"/>
  <c r="B130" i="59"/>
  <c r="D131" i="68"/>
  <c r="C131" i="68" s="1"/>
  <c r="K130" i="77"/>
  <c r="D129" i="76"/>
  <c r="I130" i="71"/>
  <c r="H130" i="71" s="1"/>
  <c r="N130" i="73"/>
  <c r="J130" i="58"/>
  <c r="C129" i="77"/>
  <c r="E130" i="56"/>
  <c r="G130" i="80"/>
  <c r="C130" i="80" s="1"/>
  <c r="H128" i="77"/>
  <c r="I129" i="71"/>
  <c r="H129" i="71" s="1"/>
  <c r="D128" i="77"/>
  <c r="B127" i="61"/>
  <c r="J129" i="58"/>
  <c r="N129" i="73"/>
  <c r="C128" i="55"/>
  <c r="C129" i="80"/>
  <c r="J128" i="80"/>
  <c r="H128" i="58"/>
  <c r="C131" i="56"/>
  <c r="D128" i="56"/>
  <c r="D129" i="56"/>
  <c r="D130" i="56"/>
  <c r="D131" i="56"/>
  <c r="E128" i="55"/>
  <c r="C129" i="55"/>
  <c r="C127" i="77"/>
  <c r="D129" i="77"/>
  <c r="C127" i="76"/>
  <c r="E33" i="81" l="1"/>
  <c r="I34" i="71"/>
  <c r="H34" i="71" s="1"/>
  <c r="C33" i="77"/>
  <c r="D33" i="55"/>
  <c r="B34" i="56"/>
  <c r="B127" i="76"/>
  <c r="B128" i="81"/>
  <c r="B34" i="68"/>
  <c r="J128" i="73"/>
  <c r="D33" i="81"/>
  <c r="C128" i="78"/>
  <c r="G34" i="78"/>
  <c r="C34" i="78" s="1"/>
  <c r="C128" i="58"/>
  <c r="B128" i="58" s="1"/>
  <c r="J128" i="78"/>
  <c r="J34" i="78" s="1"/>
  <c r="N34" i="78"/>
  <c r="C33" i="81"/>
  <c r="K33" i="76"/>
  <c r="F34" i="70"/>
  <c r="F33" i="59"/>
  <c r="B33" i="59" s="1"/>
  <c r="B34" i="71"/>
  <c r="B32" i="62"/>
  <c r="C34" i="73"/>
  <c r="C34" i="80"/>
  <c r="N34" i="80"/>
  <c r="J34" i="80"/>
  <c r="F33" i="79"/>
  <c r="B33" i="79" s="1"/>
  <c r="D34" i="72"/>
  <c r="C34" i="72" s="1"/>
  <c r="B34" i="72" s="1"/>
  <c r="B131" i="68"/>
  <c r="C33" i="55"/>
  <c r="B33" i="55" s="1"/>
  <c r="B33" i="77"/>
  <c r="K33" i="77"/>
  <c r="H33" i="76"/>
  <c r="C33" i="76"/>
  <c r="B33" i="76" s="1"/>
  <c r="T34" i="54"/>
  <c r="N34" i="54"/>
  <c r="Q34" i="54"/>
  <c r="F33" i="74"/>
  <c r="C33" i="74"/>
  <c r="H33" i="52"/>
  <c r="C33" i="52"/>
  <c r="E33" i="52"/>
  <c r="K33" i="52"/>
  <c r="D33" i="52"/>
  <c r="D33" i="51"/>
  <c r="C33" i="51" s="1"/>
  <c r="P33" i="51"/>
  <c r="Q33" i="50"/>
  <c r="B129" i="55"/>
  <c r="B128" i="56"/>
  <c r="B130" i="81"/>
  <c r="B127" i="81"/>
  <c r="B131" i="72"/>
  <c r="B129" i="81"/>
  <c r="B130" i="56"/>
  <c r="B127" i="55"/>
  <c r="B128" i="72"/>
  <c r="B129" i="72"/>
  <c r="B128" i="73"/>
  <c r="B129" i="56"/>
  <c r="B127" i="77"/>
  <c r="B128" i="68"/>
  <c r="C129" i="68"/>
  <c r="B129" i="68" s="1"/>
  <c r="B128" i="55"/>
  <c r="B130" i="72"/>
  <c r="B129" i="78"/>
  <c r="C131" i="58"/>
  <c r="B130" i="78"/>
  <c r="C130" i="68"/>
  <c r="B130" i="68" s="1"/>
  <c r="B130" i="79"/>
  <c r="B128" i="71"/>
  <c r="B131" i="80"/>
  <c r="B131" i="78"/>
  <c r="E129" i="77"/>
  <c r="H129" i="58"/>
  <c r="H130" i="58"/>
  <c r="B131" i="56"/>
  <c r="B128" i="61"/>
  <c r="E130" i="58"/>
  <c r="C130" i="58" s="1"/>
  <c r="H130" i="77"/>
  <c r="B128" i="80"/>
  <c r="D129" i="71"/>
  <c r="C129" i="71" s="1"/>
  <c r="B129" i="71" s="1"/>
  <c r="G131" i="73"/>
  <c r="N131" i="73"/>
  <c r="J131" i="73" s="1"/>
  <c r="D131" i="71"/>
  <c r="C131" i="71" s="1"/>
  <c r="B131" i="71" s="1"/>
  <c r="J131" i="58"/>
  <c r="H131" i="58" s="1"/>
  <c r="B129" i="62"/>
  <c r="D130" i="76"/>
  <c r="E130" i="77"/>
  <c r="C130" i="77"/>
  <c r="B130" i="77" s="1"/>
  <c r="G130" i="73"/>
  <c r="B128" i="62"/>
  <c r="J130" i="73"/>
  <c r="B130" i="80"/>
  <c r="D130" i="71"/>
  <c r="C130" i="71" s="1"/>
  <c r="B130" i="71" s="1"/>
  <c r="B129" i="77"/>
  <c r="B129" i="80"/>
  <c r="G129" i="73"/>
  <c r="B127" i="62"/>
  <c r="C128" i="76"/>
  <c r="E128" i="77"/>
  <c r="C128" i="77"/>
  <c r="B128" i="77" s="1"/>
  <c r="E129" i="58"/>
  <c r="C129" i="58" s="1"/>
  <c r="J129" i="73"/>
  <c r="B34" i="78" l="1"/>
  <c r="B33" i="81"/>
  <c r="N34" i="73"/>
  <c r="J34" i="73" s="1"/>
  <c r="B34" i="73" s="1"/>
  <c r="B128" i="78"/>
  <c r="E34" i="58"/>
  <c r="J34" i="58"/>
  <c r="H34" i="58" s="1"/>
  <c r="B34" i="80"/>
  <c r="B33" i="52"/>
  <c r="B33" i="51"/>
  <c r="B129" i="58"/>
  <c r="B131" i="58"/>
  <c r="B130" i="58"/>
  <c r="C131" i="73"/>
  <c r="B131" i="73" s="1"/>
  <c r="C130" i="73"/>
  <c r="B130" i="73" s="1"/>
  <c r="E130" i="76"/>
  <c r="C130" i="76"/>
  <c r="B130" i="76" s="1"/>
  <c r="E129" i="76"/>
  <c r="C129" i="76"/>
  <c r="B129" i="76" s="1"/>
  <c r="C129" i="73"/>
  <c r="B129" i="73" s="1"/>
  <c r="E128" i="76"/>
  <c r="D128" i="76"/>
  <c r="B128" i="76" s="1"/>
  <c r="N129" i="54" l="1"/>
  <c r="K130" i="54"/>
  <c r="E130" i="54"/>
  <c r="E131" i="54"/>
  <c r="T128" i="54"/>
  <c r="F130" i="74"/>
  <c r="I129" i="74"/>
  <c r="C129" i="74"/>
  <c r="F128" i="74"/>
  <c r="C128" i="74"/>
  <c r="C127" i="74"/>
  <c r="E129" i="52"/>
  <c r="Q127" i="52"/>
  <c r="N127" i="52"/>
  <c r="P127" i="51"/>
  <c r="D127" i="51"/>
  <c r="J128" i="51"/>
  <c r="P129" i="51"/>
  <c r="M130" i="51"/>
  <c r="D130" i="51"/>
  <c r="M127" i="51"/>
  <c r="K130" i="52" l="1"/>
  <c r="K127" i="52"/>
  <c r="N128" i="52"/>
  <c r="J129" i="51"/>
  <c r="Q130" i="54"/>
  <c r="T129" i="54"/>
  <c r="K128" i="54"/>
  <c r="F127" i="74"/>
  <c r="J130" i="51"/>
  <c r="C130" i="51" s="1"/>
  <c r="M129" i="51"/>
  <c r="P128" i="51"/>
  <c r="H129" i="52"/>
  <c r="P130" i="51"/>
  <c r="G127" i="51"/>
  <c r="F129" i="74"/>
  <c r="Q131" i="54"/>
  <c r="T130" i="54"/>
  <c r="E128" i="54"/>
  <c r="E130" i="52"/>
  <c r="M128" i="51"/>
  <c r="H127" i="50"/>
  <c r="I127" i="74"/>
  <c r="H130" i="50"/>
  <c r="C127" i="52"/>
  <c r="B127" i="52" s="1"/>
  <c r="N130" i="52"/>
  <c r="G130" i="51"/>
  <c r="G129" i="51"/>
  <c r="I128" i="74"/>
  <c r="D128" i="51"/>
  <c r="H128" i="52"/>
  <c r="H128" i="50"/>
  <c r="Q128" i="52"/>
  <c r="D129" i="51"/>
  <c r="G128" i="51"/>
  <c r="J127" i="51"/>
  <c r="H127" i="52"/>
  <c r="K128" i="52"/>
  <c r="N129" i="52"/>
  <c r="Q130" i="52"/>
  <c r="Q129" i="52"/>
  <c r="T131" i="54"/>
  <c r="D129" i="52"/>
  <c r="I131" i="54"/>
  <c r="C129" i="52"/>
  <c r="J131" i="54"/>
  <c r="D131" i="54" s="1"/>
  <c r="B130" i="50"/>
  <c r="N131" i="54"/>
  <c r="B129" i="50"/>
  <c r="D128" i="52"/>
  <c r="D127" i="52"/>
  <c r="C130" i="74"/>
  <c r="I130" i="54"/>
  <c r="C130" i="54" s="1"/>
  <c r="H129" i="50"/>
  <c r="K129" i="52"/>
  <c r="J128" i="54"/>
  <c r="I129" i="54"/>
  <c r="C130" i="52"/>
  <c r="I130" i="74"/>
  <c r="J129" i="54"/>
  <c r="D129" i="54" s="1"/>
  <c r="D130" i="52"/>
  <c r="Q128" i="54"/>
  <c r="H130" i="52"/>
  <c r="B127" i="50"/>
  <c r="N130" i="54"/>
  <c r="B128" i="50"/>
  <c r="Q128" i="50" s="1"/>
  <c r="C128" i="52"/>
  <c r="J130" i="54"/>
  <c r="D130" i="54" s="1"/>
  <c r="I128" i="54"/>
  <c r="I34" i="54" s="1"/>
  <c r="K129" i="54"/>
  <c r="N128" i="54"/>
  <c r="E129" i="54"/>
  <c r="Q129" i="54"/>
  <c r="K131" i="54"/>
  <c r="E128" i="52"/>
  <c r="E127" i="52"/>
  <c r="N125" i="78"/>
  <c r="H126" i="81"/>
  <c r="D128" i="54" l="1"/>
  <c r="J34" i="54"/>
  <c r="Q130" i="50"/>
  <c r="C127" i="51"/>
  <c r="B127" i="51" s="1"/>
  <c r="F32" i="76"/>
  <c r="B130" i="51"/>
  <c r="H128" i="54"/>
  <c r="F124" i="79"/>
  <c r="B124" i="79" s="1"/>
  <c r="C128" i="51"/>
  <c r="B128" i="51" s="1"/>
  <c r="C129" i="51"/>
  <c r="B129" i="51" s="1"/>
  <c r="E124" i="55"/>
  <c r="B125" i="81"/>
  <c r="D125" i="71"/>
  <c r="C125" i="71" s="1"/>
  <c r="J126" i="58"/>
  <c r="H126" i="58" s="1"/>
  <c r="D33" i="78"/>
  <c r="D33" i="80"/>
  <c r="K33" i="68"/>
  <c r="H33" i="73"/>
  <c r="H31" i="61"/>
  <c r="D33" i="70"/>
  <c r="N127" i="78"/>
  <c r="J127" i="78" s="1"/>
  <c r="N127" i="80"/>
  <c r="J127" i="80" s="1"/>
  <c r="I33" i="73"/>
  <c r="E33" i="70"/>
  <c r="G33" i="70"/>
  <c r="H126" i="76"/>
  <c r="E125" i="55"/>
  <c r="H125" i="81"/>
  <c r="H131" i="54"/>
  <c r="Q129" i="50"/>
  <c r="B129" i="52"/>
  <c r="B128" i="52"/>
  <c r="B130" i="54"/>
  <c r="E126" i="55"/>
  <c r="E124" i="81"/>
  <c r="J32" i="81"/>
  <c r="J32" i="76"/>
  <c r="F126" i="59"/>
  <c r="E33" i="68"/>
  <c r="Q127" i="50"/>
  <c r="M32" i="76"/>
  <c r="D32" i="81"/>
  <c r="F32" i="81"/>
  <c r="C131" i="54"/>
  <c r="B131" i="54" s="1"/>
  <c r="D124" i="76"/>
  <c r="G32" i="81"/>
  <c r="H33" i="68"/>
  <c r="H130" i="54"/>
  <c r="L32" i="77"/>
  <c r="B130" i="52"/>
  <c r="H129" i="54"/>
  <c r="G33" i="68"/>
  <c r="N126" i="73"/>
  <c r="J126" i="73" s="1"/>
  <c r="G126" i="78"/>
  <c r="C126" i="78" s="1"/>
  <c r="E33" i="78"/>
  <c r="E33" i="80"/>
  <c r="C33" i="70"/>
  <c r="F33" i="56"/>
  <c r="L33" i="68"/>
  <c r="K33" i="72"/>
  <c r="F33" i="78"/>
  <c r="F33" i="80"/>
  <c r="D125" i="55"/>
  <c r="L33" i="72"/>
  <c r="D33" i="58"/>
  <c r="L33" i="73"/>
  <c r="H33" i="70"/>
  <c r="G32" i="76"/>
  <c r="G32" i="55"/>
  <c r="F33" i="58"/>
  <c r="M33" i="73"/>
  <c r="C31" i="62"/>
  <c r="I33" i="70"/>
  <c r="I32" i="76"/>
  <c r="G33" i="58"/>
  <c r="J32" i="55"/>
  <c r="C129" i="54"/>
  <c r="B129" i="54" s="1"/>
  <c r="G31" i="61"/>
  <c r="C128" i="54"/>
  <c r="B128" i="54" s="1"/>
  <c r="D125" i="56"/>
  <c r="F33" i="68"/>
  <c r="F125" i="70"/>
  <c r="B125" i="70" s="1"/>
  <c r="F127" i="70"/>
  <c r="B127" i="70" s="1"/>
  <c r="J32" i="77"/>
  <c r="J33" i="72"/>
  <c r="F33" i="73"/>
  <c r="M32" i="77"/>
  <c r="G33" i="56"/>
  <c r="F33" i="71"/>
  <c r="E123" i="55"/>
  <c r="F32" i="55"/>
  <c r="I33" i="56"/>
  <c r="G33" i="71"/>
  <c r="H33" i="78"/>
  <c r="H33" i="80"/>
  <c r="K33" i="73"/>
  <c r="J33" i="56"/>
  <c r="J33" i="71"/>
  <c r="I33" i="78"/>
  <c r="I33" i="80"/>
  <c r="H123" i="55"/>
  <c r="I32" i="55"/>
  <c r="L33" i="56"/>
  <c r="K33" i="71"/>
  <c r="K33" i="78"/>
  <c r="K33" i="80"/>
  <c r="M33" i="56"/>
  <c r="L33" i="71"/>
  <c r="I33" i="58"/>
  <c r="C32" i="59"/>
  <c r="L33" i="78"/>
  <c r="L33" i="80"/>
  <c r="O33" i="73"/>
  <c r="D31" i="62"/>
  <c r="E33" i="71"/>
  <c r="L32" i="76"/>
  <c r="B123" i="81"/>
  <c r="C32" i="81"/>
  <c r="J124" i="58"/>
  <c r="H124" i="58" s="1"/>
  <c r="K33" i="58"/>
  <c r="D32" i="59"/>
  <c r="M33" i="78"/>
  <c r="C32" i="79"/>
  <c r="M33" i="80"/>
  <c r="P33" i="73"/>
  <c r="E31" i="62"/>
  <c r="E33" i="72"/>
  <c r="L33" i="58"/>
  <c r="E32" i="59"/>
  <c r="O33" i="78"/>
  <c r="D32" i="79"/>
  <c r="N124" i="80"/>
  <c r="J124" i="80" s="1"/>
  <c r="O33" i="80"/>
  <c r="C31" i="61"/>
  <c r="F31" i="62"/>
  <c r="F32" i="77"/>
  <c r="F33" i="72"/>
  <c r="G32" i="59"/>
  <c r="P33" i="78"/>
  <c r="E32" i="79"/>
  <c r="P33" i="80"/>
  <c r="D31" i="61"/>
  <c r="G31" i="62"/>
  <c r="G32" i="77"/>
  <c r="G33" i="72"/>
  <c r="H32" i="59"/>
  <c r="F123" i="79"/>
  <c r="B123" i="79" s="1"/>
  <c r="G32" i="79"/>
  <c r="D33" i="73"/>
  <c r="E31" i="61"/>
  <c r="H31" i="62"/>
  <c r="I32" i="77"/>
  <c r="H123" i="81"/>
  <c r="I32" i="81"/>
  <c r="J33" i="68"/>
  <c r="H33" i="72"/>
  <c r="H32" i="79"/>
  <c r="E33" i="73"/>
  <c r="F31" i="61"/>
  <c r="I31" i="62"/>
  <c r="N127" i="73"/>
  <c r="J127" i="73" s="1"/>
  <c r="F126" i="79"/>
  <c r="B126" i="79" s="1"/>
  <c r="F125" i="79"/>
  <c r="B125" i="79" s="1"/>
  <c r="J127" i="58"/>
  <c r="H127" i="58" s="1"/>
  <c r="D125" i="68"/>
  <c r="C125" i="68" s="1"/>
  <c r="C126" i="55"/>
  <c r="E125" i="76"/>
  <c r="E123" i="76"/>
  <c r="H124" i="76"/>
  <c r="E125" i="77"/>
  <c r="N125" i="80"/>
  <c r="J125" i="80" s="1"/>
  <c r="N124" i="73"/>
  <c r="E124" i="58"/>
  <c r="C124" i="58" s="1"/>
  <c r="C124" i="55"/>
  <c r="G125" i="73"/>
  <c r="C125" i="73" s="1"/>
  <c r="B123" i="61"/>
  <c r="E126" i="58"/>
  <c r="C126" i="58" s="1"/>
  <c r="K124" i="77"/>
  <c r="K125" i="76"/>
  <c r="I125" i="71"/>
  <c r="H125" i="71" s="1"/>
  <c r="H125" i="55"/>
  <c r="D126" i="71"/>
  <c r="C126" i="71" s="1"/>
  <c r="D124" i="71"/>
  <c r="N125" i="73"/>
  <c r="J125" i="73" s="1"/>
  <c r="B124" i="61"/>
  <c r="K123" i="76"/>
  <c r="K126" i="77"/>
  <c r="H125" i="77"/>
  <c r="E126" i="77"/>
  <c r="D123" i="76"/>
  <c r="D126" i="56"/>
  <c r="H126" i="77"/>
  <c r="K125" i="77"/>
  <c r="H124" i="77"/>
  <c r="E123" i="77"/>
  <c r="K123" i="77"/>
  <c r="K126" i="56"/>
  <c r="E124" i="56"/>
  <c r="K124" i="56"/>
  <c r="D125" i="72"/>
  <c r="C125" i="72" s="1"/>
  <c r="I125" i="68"/>
  <c r="D127" i="68"/>
  <c r="C127" i="68" s="1"/>
  <c r="D124" i="72"/>
  <c r="I124" i="72"/>
  <c r="H123" i="76"/>
  <c r="E124" i="76"/>
  <c r="K124" i="76"/>
  <c r="H125" i="76"/>
  <c r="E126" i="76"/>
  <c r="K126" i="76"/>
  <c r="D126" i="68"/>
  <c r="C126" i="68" s="1"/>
  <c r="I126" i="68"/>
  <c r="F124" i="59"/>
  <c r="B124" i="59" s="1"/>
  <c r="N126" i="78"/>
  <c r="J126" i="78" s="1"/>
  <c r="G126" i="80"/>
  <c r="C126" i="80" s="1"/>
  <c r="N126" i="80"/>
  <c r="J126" i="80" s="1"/>
  <c r="H124" i="81"/>
  <c r="E125" i="81"/>
  <c r="I124" i="68"/>
  <c r="I127" i="68"/>
  <c r="J125" i="58"/>
  <c r="H125" i="58" s="1"/>
  <c r="I126" i="71"/>
  <c r="H126" i="71" s="1"/>
  <c r="F123" i="59"/>
  <c r="N124" i="78"/>
  <c r="G124" i="73"/>
  <c r="B124" i="81"/>
  <c r="B126" i="81"/>
  <c r="D127" i="71"/>
  <c r="C127" i="71" s="1"/>
  <c r="D124" i="68"/>
  <c r="B122" i="62"/>
  <c r="D124" i="77"/>
  <c r="D123" i="77"/>
  <c r="H124" i="55"/>
  <c r="E127" i="56"/>
  <c r="K127" i="56"/>
  <c r="H126" i="56"/>
  <c r="E125" i="56"/>
  <c r="K125" i="56"/>
  <c r="H124" i="56"/>
  <c r="I127" i="71"/>
  <c r="H127" i="71" s="1"/>
  <c r="F125" i="59"/>
  <c r="B125" i="59" s="1"/>
  <c r="G125" i="78"/>
  <c r="C125" i="78" s="1"/>
  <c r="G127" i="78"/>
  <c r="C127" i="78" s="1"/>
  <c r="G127" i="73"/>
  <c r="C127" i="73" s="1"/>
  <c r="D123" i="55"/>
  <c r="D124" i="55"/>
  <c r="H127" i="56"/>
  <c r="E126" i="56"/>
  <c r="H125" i="56"/>
  <c r="D127" i="72"/>
  <c r="C127" i="72" s="1"/>
  <c r="I127" i="72"/>
  <c r="I126" i="72"/>
  <c r="I125" i="72"/>
  <c r="B125" i="61"/>
  <c r="D125" i="76"/>
  <c r="D124" i="56"/>
  <c r="I124" i="71"/>
  <c r="E127" i="58"/>
  <c r="C127" i="58" s="1"/>
  <c r="G125" i="80"/>
  <c r="C125" i="80" s="1"/>
  <c r="G127" i="80"/>
  <c r="C127" i="80" s="1"/>
  <c r="B125" i="62"/>
  <c r="B124" i="62"/>
  <c r="B123" i="62"/>
  <c r="F124" i="70"/>
  <c r="F126" i="70"/>
  <c r="B126" i="70" s="1"/>
  <c r="E124" i="77"/>
  <c r="H126" i="55"/>
  <c r="E125" i="58"/>
  <c r="C125" i="58" s="1"/>
  <c r="C126" i="76"/>
  <c r="D125" i="77"/>
  <c r="D126" i="77"/>
  <c r="E126" i="81"/>
  <c r="B126" i="59"/>
  <c r="B122" i="61"/>
  <c r="H123" i="77"/>
  <c r="D127" i="56"/>
  <c r="E123" i="81"/>
  <c r="D126" i="72"/>
  <c r="C126" i="72" s="1"/>
  <c r="G124" i="78"/>
  <c r="G124" i="80"/>
  <c r="G126" i="73"/>
  <c r="C126" i="73" s="1"/>
  <c r="J125" i="78"/>
  <c r="C124" i="56"/>
  <c r="C125" i="56"/>
  <c r="C126" i="56"/>
  <c r="C127" i="56"/>
  <c r="C125" i="55"/>
  <c r="C123" i="55"/>
  <c r="D126" i="55"/>
  <c r="C123" i="77"/>
  <c r="C124" i="77"/>
  <c r="C125" i="77"/>
  <c r="C126" i="77"/>
  <c r="C123" i="76"/>
  <c r="C124" i="76"/>
  <c r="C125" i="76"/>
  <c r="D126" i="76"/>
  <c r="B125" i="68" l="1"/>
  <c r="B127" i="58"/>
  <c r="E32" i="55"/>
  <c r="B124" i="76"/>
  <c r="B126" i="56"/>
  <c r="B127" i="72"/>
  <c r="B125" i="55"/>
  <c r="B126" i="58"/>
  <c r="B125" i="72"/>
  <c r="B124" i="55"/>
  <c r="B125" i="56"/>
  <c r="J33" i="80"/>
  <c r="D32" i="76"/>
  <c r="H32" i="81"/>
  <c r="B32" i="81"/>
  <c r="H32" i="77"/>
  <c r="B126" i="77"/>
  <c r="D33" i="56"/>
  <c r="D32" i="77"/>
  <c r="B127" i="78"/>
  <c r="B31" i="61"/>
  <c r="C32" i="55"/>
  <c r="B32" i="79"/>
  <c r="C124" i="72"/>
  <c r="C33" i="72" s="1"/>
  <c r="D33" i="72"/>
  <c r="J33" i="58"/>
  <c r="H124" i="71"/>
  <c r="H33" i="71" s="1"/>
  <c r="I33" i="71"/>
  <c r="C124" i="80"/>
  <c r="G33" i="80"/>
  <c r="K33" i="56"/>
  <c r="D32" i="55"/>
  <c r="E33" i="56"/>
  <c r="K32" i="76"/>
  <c r="B31" i="62"/>
  <c r="E33" i="58"/>
  <c r="H32" i="55"/>
  <c r="C124" i="78"/>
  <c r="C33" i="78" s="1"/>
  <c r="G33" i="78"/>
  <c r="C33" i="58"/>
  <c r="C124" i="68"/>
  <c r="C33" i="68" s="1"/>
  <c r="D33" i="68"/>
  <c r="I33" i="68"/>
  <c r="K32" i="77"/>
  <c r="J124" i="73"/>
  <c r="J33" i="73" s="1"/>
  <c r="N33" i="73"/>
  <c r="E32" i="77"/>
  <c r="C124" i="71"/>
  <c r="C33" i="71" s="1"/>
  <c r="D33" i="71"/>
  <c r="F32" i="79"/>
  <c r="C32" i="76"/>
  <c r="H33" i="56"/>
  <c r="J124" i="78"/>
  <c r="J33" i="78" s="1"/>
  <c r="N33" i="78"/>
  <c r="B123" i="59"/>
  <c r="B32" i="59" s="1"/>
  <c r="F32" i="59"/>
  <c r="H33" i="58"/>
  <c r="B124" i="70"/>
  <c r="F33" i="70"/>
  <c r="B33" i="70" s="1"/>
  <c r="C32" i="77"/>
  <c r="E32" i="81"/>
  <c r="H32" i="76"/>
  <c r="C33" i="56"/>
  <c r="B124" i="77"/>
  <c r="B126" i="55"/>
  <c r="C124" i="73"/>
  <c r="C33" i="73" s="1"/>
  <c r="G33" i="73"/>
  <c r="I33" i="72"/>
  <c r="E32" i="76"/>
  <c r="N33" i="80"/>
  <c r="B127" i="68"/>
  <c r="B127" i="71"/>
  <c r="B123" i="55"/>
  <c r="B123" i="77"/>
  <c r="B126" i="76"/>
  <c r="B125" i="73"/>
  <c r="B125" i="71"/>
  <c r="B124" i="56"/>
  <c r="B123" i="76"/>
  <c r="B126" i="71"/>
  <c r="B127" i="80"/>
  <c r="B125" i="80"/>
  <c r="B127" i="73"/>
  <c r="B126" i="72"/>
  <c r="B124" i="58"/>
  <c r="B126" i="68"/>
  <c r="B127" i="56"/>
  <c r="B126" i="80"/>
  <c r="B125" i="78"/>
  <c r="B125" i="76"/>
  <c r="B125" i="77"/>
  <c r="B125" i="58"/>
  <c r="B126" i="73"/>
  <c r="B126" i="78"/>
  <c r="F126" i="74"/>
  <c r="C125" i="74"/>
  <c r="Q124" i="54" l="1"/>
  <c r="C126" i="74"/>
  <c r="B124" i="72"/>
  <c r="P33" i="54"/>
  <c r="B124" i="71"/>
  <c r="B124" i="78"/>
  <c r="B33" i="78" s="1"/>
  <c r="Q127" i="54"/>
  <c r="T126" i="54"/>
  <c r="H32" i="74"/>
  <c r="B33" i="56"/>
  <c r="R33" i="54"/>
  <c r="B33" i="58"/>
  <c r="U33" i="54"/>
  <c r="V33" i="54"/>
  <c r="S33" i="54"/>
  <c r="K32" i="74"/>
  <c r="J32" i="74"/>
  <c r="K125" i="54"/>
  <c r="N124" i="54"/>
  <c r="O33" i="54"/>
  <c r="B33" i="71"/>
  <c r="B124" i="80"/>
  <c r="B33" i="80" s="1"/>
  <c r="C33" i="80"/>
  <c r="Q32" i="74"/>
  <c r="B124" i="68"/>
  <c r="B33" i="68" s="1"/>
  <c r="B32" i="77"/>
  <c r="C124" i="74"/>
  <c r="F125" i="74"/>
  <c r="I126" i="74"/>
  <c r="B32" i="55"/>
  <c r="N32" i="74"/>
  <c r="E124" i="54"/>
  <c r="F33" i="54"/>
  <c r="B33" i="72"/>
  <c r="D32" i="74"/>
  <c r="G33" i="54"/>
  <c r="E32" i="74"/>
  <c r="L33" i="54"/>
  <c r="B124" i="73"/>
  <c r="B33" i="73" s="1"/>
  <c r="F123" i="74"/>
  <c r="G32" i="74"/>
  <c r="I124" i="74"/>
  <c r="M33" i="54"/>
  <c r="B32" i="76"/>
  <c r="K127" i="54"/>
  <c r="N126" i="54"/>
  <c r="Q125" i="54"/>
  <c r="T124" i="54"/>
  <c r="I123" i="74"/>
  <c r="C123" i="74"/>
  <c r="F124" i="74"/>
  <c r="I125" i="74"/>
  <c r="K126" i="54"/>
  <c r="I124" i="54"/>
  <c r="J127" i="54"/>
  <c r="D127" i="54" s="1"/>
  <c r="J124" i="54"/>
  <c r="E127" i="54"/>
  <c r="N127" i="54"/>
  <c r="T127" i="54"/>
  <c r="Q126" i="54"/>
  <c r="E125" i="54"/>
  <c r="T125" i="54"/>
  <c r="I125" i="54"/>
  <c r="C125" i="54" s="1"/>
  <c r="I127" i="54"/>
  <c r="C127" i="54" s="1"/>
  <c r="N125" i="54"/>
  <c r="K124" i="54"/>
  <c r="J125" i="54"/>
  <c r="E126" i="54"/>
  <c r="I126" i="54"/>
  <c r="J126" i="54"/>
  <c r="D126" i="54" s="1"/>
  <c r="C32" i="74" l="1"/>
  <c r="Q33" i="54"/>
  <c r="E33" i="54"/>
  <c r="F32" i="74"/>
  <c r="K33" i="54"/>
  <c r="H124" i="54"/>
  <c r="I33" i="54"/>
  <c r="N33" i="54"/>
  <c r="D124" i="54"/>
  <c r="J33" i="54"/>
  <c r="I32" i="74"/>
  <c r="T33" i="54"/>
  <c r="C124" i="54"/>
  <c r="H125" i="54"/>
  <c r="H127" i="54"/>
  <c r="H126" i="54"/>
  <c r="D125" i="54"/>
  <c r="B125" i="54" s="1"/>
  <c r="B127" i="54"/>
  <c r="C126" i="54"/>
  <c r="B126" i="54" s="1"/>
  <c r="C33" i="54" l="1"/>
  <c r="D33" i="54"/>
  <c r="H33" i="54"/>
  <c r="B124" i="54"/>
  <c r="B33" i="54" s="1"/>
  <c r="N126" i="52"/>
  <c r="H125" i="52"/>
  <c r="K124" i="52"/>
  <c r="S32" i="52"/>
  <c r="Q126" i="52"/>
  <c r="N125" i="52"/>
  <c r="H32" i="51"/>
  <c r="F32" i="51"/>
  <c r="P126" i="51"/>
  <c r="P32" i="50"/>
  <c r="O32" i="50"/>
  <c r="N32" i="50"/>
  <c r="F32" i="50"/>
  <c r="E32" i="50"/>
  <c r="D32" i="50"/>
  <c r="C32" i="50"/>
  <c r="I32" i="51" l="1"/>
  <c r="G32" i="50"/>
  <c r="E32" i="51"/>
  <c r="H124" i="52"/>
  <c r="I32" i="50"/>
  <c r="J32" i="50"/>
  <c r="P124" i="51"/>
  <c r="Q123" i="52"/>
  <c r="R32" i="52"/>
  <c r="H126" i="52"/>
  <c r="E123" i="52"/>
  <c r="F32" i="52"/>
  <c r="G32" i="52"/>
  <c r="G123" i="51"/>
  <c r="K32" i="51"/>
  <c r="H123" i="52"/>
  <c r="I32" i="52"/>
  <c r="J123" i="51"/>
  <c r="L32" i="51"/>
  <c r="J32" i="52"/>
  <c r="N32" i="51"/>
  <c r="L32" i="52"/>
  <c r="K32" i="50"/>
  <c r="O32" i="51"/>
  <c r="M32" i="52"/>
  <c r="D125" i="52"/>
  <c r="L32" i="50"/>
  <c r="Q32" i="51"/>
  <c r="O32" i="52"/>
  <c r="M32" i="50"/>
  <c r="R32" i="51"/>
  <c r="P32" i="52"/>
  <c r="K123" i="52"/>
  <c r="J124" i="51"/>
  <c r="N123" i="52"/>
  <c r="N32" i="52" s="1"/>
  <c r="Q124" i="52"/>
  <c r="G125" i="51"/>
  <c r="K126" i="52"/>
  <c r="H126" i="50"/>
  <c r="B125" i="50"/>
  <c r="B126" i="50"/>
  <c r="D124" i="51"/>
  <c r="N124" i="52"/>
  <c r="B124" i="50"/>
  <c r="M126" i="51"/>
  <c r="J125" i="51"/>
  <c r="P125" i="51"/>
  <c r="H125" i="50"/>
  <c r="M125" i="51"/>
  <c r="H124" i="50"/>
  <c r="D125" i="51"/>
  <c r="H123" i="50"/>
  <c r="D126" i="51"/>
  <c r="C126" i="52"/>
  <c r="B123" i="50"/>
  <c r="J126" i="51"/>
  <c r="M123" i="51"/>
  <c r="E125" i="52"/>
  <c r="K125" i="52"/>
  <c r="Q125" i="52"/>
  <c r="C124" i="52"/>
  <c r="G126" i="51"/>
  <c r="G124" i="51"/>
  <c r="M124" i="51"/>
  <c r="D123" i="51"/>
  <c r="P123" i="51"/>
  <c r="D123" i="52"/>
  <c r="D124" i="52"/>
  <c r="D126" i="52"/>
  <c r="C123" i="52"/>
  <c r="E124" i="52"/>
  <c r="C125" i="52"/>
  <c r="E126" i="52"/>
  <c r="C125" i="51" l="1"/>
  <c r="B125" i="51" s="1"/>
  <c r="H32" i="50"/>
  <c r="Q125" i="50"/>
  <c r="H32" i="52"/>
  <c r="P32" i="51"/>
  <c r="J32" i="51"/>
  <c r="B125" i="52"/>
  <c r="E32" i="52"/>
  <c r="D32" i="51"/>
  <c r="G32" i="51"/>
  <c r="Q124" i="50"/>
  <c r="Q32" i="52"/>
  <c r="C32" i="52"/>
  <c r="M32" i="51"/>
  <c r="K32" i="52"/>
  <c r="D32" i="52"/>
  <c r="Q123" i="50"/>
  <c r="B32" i="50"/>
  <c r="C124" i="51"/>
  <c r="B124" i="51" s="1"/>
  <c r="C126" i="51"/>
  <c r="B126" i="51" s="1"/>
  <c r="Q126" i="50"/>
  <c r="B126" i="52"/>
  <c r="B124" i="52"/>
  <c r="C123" i="51"/>
  <c r="B123" i="52"/>
  <c r="B32" i="52" l="1"/>
  <c r="Q32" i="50"/>
  <c r="B123" i="51"/>
  <c r="B32" i="51" s="1"/>
  <c r="C32" i="51"/>
  <c r="D119" i="71"/>
  <c r="C119" i="71" s="1"/>
  <c r="D123" i="71"/>
  <c r="C123" i="71" s="1"/>
  <c r="I120" i="71"/>
  <c r="H120" i="71" s="1"/>
  <c r="I122" i="71"/>
  <c r="H122" i="71" s="1"/>
  <c r="D120" i="71"/>
  <c r="C120" i="71" s="1"/>
  <c r="I123" i="71"/>
  <c r="H123" i="71" s="1"/>
  <c r="I116" i="71"/>
  <c r="H116" i="71" s="1"/>
  <c r="I118" i="71"/>
  <c r="H118" i="71" s="1"/>
  <c r="D121" i="71"/>
  <c r="C121" i="71" s="1"/>
  <c r="I117" i="71"/>
  <c r="H117" i="71" s="1"/>
  <c r="D116" i="71"/>
  <c r="C116" i="71" s="1"/>
  <c r="D117" i="71"/>
  <c r="C117" i="71" s="1"/>
  <c r="I119" i="71"/>
  <c r="H119" i="71" s="1"/>
  <c r="I121" i="71"/>
  <c r="H121" i="71" s="1"/>
  <c r="D118" i="71"/>
  <c r="C118" i="71" s="1"/>
  <c r="D122" i="71"/>
  <c r="C122" i="71" s="1"/>
  <c r="B119" i="71" l="1"/>
  <c r="B123" i="71"/>
  <c r="B122" i="71"/>
  <c r="B116" i="71"/>
  <c r="B118" i="71"/>
  <c r="B121" i="71"/>
  <c r="B117" i="71"/>
  <c r="B120" i="71"/>
  <c r="E122" i="54"/>
  <c r="I123" i="54" l="1"/>
  <c r="Q119" i="52"/>
  <c r="I121" i="54"/>
  <c r="G120" i="73"/>
  <c r="T123" i="54"/>
  <c r="E121" i="76"/>
  <c r="K119" i="76"/>
  <c r="N121" i="52"/>
  <c r="N120" i="54"/>
  <c r="T120" i="54"/>
  <c r="K121" i="54"/>
  <c r="Q121" i="54"/>
  <c r="N122" i="54"/>
  <c r="T122" i="54"/>
  <c r="K123" i="54"/>
  <c r="Q123" i="54"/>
  <c r="H120" i="77"/>
  <c r="K121" i="77"/>
  <c r="H122" i="77"/>
  <c r="K122" i="56"/>
  <c r="G123" i="78"/>
  <c r="C123" i="78" s="1"/>
  <c r="G123" i="80"/>
  <c r="C123" i="80" s="1"/>
  <c r="C121" i="54"/>
  <c r="G120" i="80"/>
  <c r="C120" i="80" s="1"/>
  <c r="T121" i="54"/>
  <c r="Q122" i="54"/>
  <c r="M121" i="51"/>
  <c r="C121" i="74"/>
  <c r="D120" i="68"/>
  <c r="D123" i="72"/>
  <c r="I123" i="72"/>
  <c r="N120" i="78"/>
  <c r="J120" i="78" s="1"/>
  <c r="N122" i="78"/>
  <c r="J122" i="78" s="1"/>
  <c r="F121" i="79"/>
  <c r="B121" i="79" s="1"/>
  <c r="H31" i="74"/>
  <c r="N31" i="74"/>
  <c r="H121" i="55"/>
  <c r="B121" i="81"/>
  <c r="J122" i="58"/>
  <c r="N123" i="73"/>
  <c r="J123" i="73" s="1"/>
  <c r="G121" i="73"/>
  <c r="C121" i="73" s="1"/>
  <c r="N121" i="73"/>
  <c r="J121" i="73" s="1"/>
  <c r="F122" i="70"/>
  <c r="D31" i="74"/>
  <c r="J31" i="74"/>
  <c r="G31" i="74"/>
  <c r="F122" i="59"/>
  <c r="B122" i="59" s="1"/>
  <c r="C119" i="74"/>
  <c r="E31" i="74"/>
  <c r="I119" i="74"/>
  <c r="K31" i="74"/>
  <c r="Q31" i="74"/>
  <c r="E120" i="58"/>
  <c r="C120" i="58" s="1"/>
  <c r="D121" i="76"/>
  <c r="H120" i="55"/>
  <c r="H119" i="55"/>
  <c r="E123" i="58"/>
  <c r="C123" i="58" s="1"/>
  <c r="H122" i="58"/>
  <c r="E121" i="58"/>
  <c r="C121" i="58" s="1"/>
  <c r="G122" i="80"/>
  <c r="C122" i="80" s="1"/>
  <c r="D120" i="52"/>
  <c r="D119" i="52"/>
  <c r="J120" i="54"/>
  <c r="D120" i="54" s="1"/>
  <c r="J123" i="54"/>
  <c r="H123" i="54" s="1"/>
  <c r="D120" i="77"/>
  <c r="H122" i="52"/>
  <c r="N122" i="52"/>
  <c r="E121" i="52"/>
  <c r="K121" i="52"/>
  <c r="Q121" i="52"/>
  <c r="H120" i="52"/>
  <c r="N120" i="52"/>
  <c r="E119" i="52"/>
  <c r="K119" i="52"/>
  <c r="C122" i="74"/>
  <c r="C120" i="74"/>
  <c r="I120" i="74"/>
  <c r="E120" i="54"/>
  <c r="E122" i="77"/>
  <c r="K122" i="77"/>
  <c r="B120" i="81"/>
  <c r="J123" i="58"/>
  <c r="H123" i="58" s="1"/>
  <c r="G122" i="73"/>
  <c r="B119" i="81"/>
  <c r="H119" i="81"/>
  <c r="F122" i="79"/>
  <c r="B122" i="79" s="1"/>
  <c r="F120" i="59"/>
  <c r="B120" i="59" s="1"/>
  <c r="D122" i="76"/>
  <c r="D120" i="76"/>
  <c r="D119" i="76"/>
  <c r="D119" i="77"/>
  <c r="D121" i="77"/>
  <c r="D122" i="77"/>
  <c r="D121" i="56"/>
  <c r="D122" i="56"/>
  <c r="I120" i="54"/>
  <c r="C120" i="54" s="1"/>
  <c r="B120" i="54" s="1"/>
  <c r="E122" i="76"/>
  <c r="K122" i="76"/>
  <c r="H121" i="76"/>
  <c r="E120" i="76"/>
  <c r="K120" i="76"/>
  <c r="H119" i="76"/>
  <c r="E119" i="77"/>
  <c r="K119" i="77"/>
  <c r="E121" i="77"/>
  <c r="H120" i="56"/>
  <c r="E121" i="56"/>
  <c r="K121" i="56"/>
  <c r="H122" i="56"/>
  <c r="E123" i="56"/>
  <c r="D122" i="68"/>
  <c r="C122" i="68" s="1"/>
  <c r="I122" i="68"/>
  <c r="E122" i="58"/>
  <c r="N121" i="78"/>
  <c r="J121" i="78" s="1"/>
  <c r="N123" i="78"/>
  <c r="J123" i="78" s="1"/>
  <c r="F119" i="79"/>
  <c r="B119" i="79" s="1"/>
  <c r="N122" i="80"/>
  <c r="J122" i="80" s="1"/>
  <c r="J122" i="54"/>
  <c r="E120" i="77"/>
  <c r="E120" i="55"/>
  <c r="J120" i="58"/>
  <c r="H120" i="58" s="1"/>
  <c r="N120" i="80"/>
  <c r="J120" i="80" s="1"/>
  <c r="D122" i="55"/>
  <c r="D120" i="55"/>
  <c r="E120" i="56"/>
  <c r="K120" i="56"/>
  <c r="H121" i="56"/>
  <c r="E122" i="56"/>
  <c r="H123" i="56"/>
  <c r="D121" i="68"/>
  <c r="C121" i="68" s="1"/>
  <c r="I121" i="68"/>
  <c r="F121" i="70"/>
  <c r="B121" i="70" s="1"/>
  <c r="F123" i="70"/>
  <c r="B123" i="70" s="1"/>
  <c r="H120" i="50"/>
  <c r="J119" i="51"/>
  <c r="G120" i="51"/>
  <c r="M120" i="51"/>
  <c r="M122" i="51"/>
  <c r="F122" i="74"/>
  <c r="I121" i="74"/>
  <c r="F120" i="74"/>
  <c r="Q120" i="54"/>
  <c r="E121" i="54"/>
  <c r="N121" i="54"/>
  <c r="K122" i="54"/>
  <c r="E123" i="54"/>
  <c r="E122" i="81"/>
  <c r="H121" i="81"/>
  <c r="E120" i="81"/>
  <c r="D123" i="56"/>
  <c r="N123" i="54"/>
  <c r="I120" i="72"/>
  <c r="D121" i="72"/>
  <c r="C121" i="72" s="1"/>
  <c r="G120" i="78"/>
  <c r="C120" i="78" s="1"/>
  <c r="G122" i="78"/>
  <c r="C122" i="78" s="1"/>
  <c r="G121" i="80"/>
  <c r="C121" i="80" s="1"/>
  <c r="N121" i="80"/>
  <c r="J121" i="80" s="1"/>
  <c r="N123" i="80"/>
  <c r="J123" i="80" s="1"/>
  <c r="F121" i="59"/>
  <c r="B121" i="59" s="1"/>
  <c r="E122" i="55"/>
  <c r="E121" i="55"/>
  <c r="E119" i="55"/>
  <c r="F119" i="59"/>
  <c r="B119" i="59" s="1"/>
  <c r="E122" i="52"/>
  <c r="C120" i="52"/>
  <c r="J121" i="58"/>
  <c r="H121" i="58" s="1"/>
  <c r="N120" i="73"/>
  <c r="J120" i="73" s="1"/>
  <c r="K122" i="52"/>
  <c r="Q122" i="52"/>
  <c r="H121" i="52"/>
  <c r="C121" i="55"/>
  <c r="D120" i="72"/>
  <c r="C120" i="72" s="1"/>
  <c r="I121" i="72"/>
  <c r="C123" i="72"/>
  <c r="B120" i="50"/>
  <c r="J121" i="51"/>
  <c r="G122" i="51"/>
  <c r="E119" i="76"/>
  <c r="H122" i="55"/>
  <c r="K123" i="56"/>
  <c r="D122" i="72"/>
  <c r="C122" i="72" s="1"/>
  <c r="I122" i="72"/>
  <c r="F120" i="79"/>
  <c r="B120" i="79" s="1"/>
  <c r="H121" i="50"/>
  <c r="H119" i="50"/>
  <c r="G119" i="51"/>
  <c r="M119" i="51"/>
  <c r="D120" i="51"/>
  <c r="J120" i="51"/>
  <c r="P120" i="51"/>
  <c r="G121" i="51"/>
  <c r="D122" i="51"/>
  <c r="J122" i="51"/>
  <c r="P122" i="51"/>
  <c r="H122" i="76"/>
  <c r="K121" i="76"/>
  <c r="H120" i="76"/>
  <c r="H119" i="77"/>
  <c r="K120" i="77"/>
  <c r="H121" i="77"/>
  <c r="D121" i="55"/>
  <c r="B122" i="81"/>
  <c r="H122" i="81"/>
  <c r="E121" i="81"/>
  <c r="E119" i="81"/>
  <c r="I123" i="68"/>
  <c r="N122" i="73"/>
  <c r="J122" i="73" s="1"/>
  <c r="B118" i="61"/>
  <c r="B121" i="61"/>
  <c r="B120" i="62"/>
  <c r="B119" i="62"/>
  <c r="B122" i="50"/>
  <c r="H122" i="50"/>
  <c r="B121" i="50"/>
  <c r="D123" i="68"/>
  <c r="C123" i="68" s="1"/>
  <c r="G123" i="73"/>
  <c r="C123" i="73" s="1"/>
  <c r="B121" i="62"/>
  <c r="E120" i="52"/>
  <c r="D122" i="52"/>
  <c r="D121" i="52"/>
  <c r="I122" i="74"/>
  <c r="F121" i="74"/>
  <c r="F119" i="74"/>
  <c r="D120" i="56"/>
  <c r="I120" i="68"/>
  <c r="C120" i="73"/>
  <c r="B119" i="61"/>
  <c r="B120" i="61"/>
  <c r="B118" i="62"/>
  <c r="B119" i="50"/>
  <c r="D119" i="51"/>
  <c r="P119" i="51"/>
  <c r="D121" i="51"/>
  <c r="P121" i="51"/>
  <c r="K120" i="52"/>
  <c r="Q120" i="52"/>
  <c r="H119" i="52"/>
  <c r="N119" i="52"/>
  <c r="G121" i="78"/>
  <c r="C121" i="78" s="1"/>
  <c r="H120" i="81"/>
  <c r="F120" i="70"/>
  <c r="B120" i="70" s="1"/>
  <c r="C122" i="73"/>
  <c r="C120" i="68"/>
  <c r="C120" i="56"/>
  <c r="C121" i="56"/>
  <c r="C122" i="56"/>
  <c r="C123" i="56"/>
  <c r="B123" i="56" s="1"/>
  <c r="C119" i="55"/>
  <c r="C122" i="55"/>
  <c r="D119" i="55"/>
  <c r="C120" i="55"/>
  <c r="C119" i="77"/>
  <c r="C120" i="77"/>
  <c r="C121" i="77"/>
  <c r="C122" i="77"/>
  <c r="C119" i="76"/>
  <c r="C120" i="76"/>
  <c r="C121" i="76"/>
  <c r="C122" i="76"/>
  <c r="K120" i="54"/>
  <c r="C123" i="54"/>
  <c r="J121" i="54"/>
  <c r="H121" i="54" s="1"/>
  <c r="I122" i="54"/>
  <c r="C122" i="52"/>
  <c r="C119" i="52"/>
  <c r="C121" i="52"/>
  <c r="B122" i="70" l="1"/>
  <c r="B34" i="70"/>
  <c r="C122" i="58"/>
  <c r="C34" i="58"/>
  <c r="B34" i="58" s="1"/>
  <c r="C34" i="54"/>
  <c r="D122" i="54"/>
  <c r="D34" i="54"/>
  <c r="B123" i="72"/>
  <c r="B119" i="77"/>
  <c r="B120" i="52"/>
  <c r="B119" i="52"/>
  <c r="B122" i="78"/>
  <c r="B120" i="58"/>
  <c r="B122" i="58"/>
  <c r="B121" i="52"/>
  <c r="B122" i="52"/>
  <c r="Q119" i="50"/>
  <c r="B120" i="56"/>
  <c r="H120" i="54"/>
  <c r="B122" i="76"/>
  <c r="B120" i="55"/>
  <c r="B122" i="68"/>
  <c r="Q120" i="50"/>
  <c r="B121" i="76"/>
  <c r="B121" i="77"/>
  <c r="B123" i="73"/>
  <c r="B120" i="72"/>
  <c r="B120" i="77"/>
  <c r="B121" i="56"/>
  <c r="C122" i="51"/>
  <c r="B122" i="51" s="1"/>
  <c r="B121" i="73"/>
  <c r="H122" i="54"/>
  <c r="B119" i="76"/>
  <c r="C119" i="51"/>
  <c r="B119" i="51" s="1"/>
  <c r="Q121" i="50"/>
  <c r="B122" i="77"/>
  <c r="C121" i="51"/>
  <c r="B121" i="51" s="1"/>
  <c r="B120" i="73"/>
  <c r="B123" i="58"/>
  <c r="B121" i="72"/>
  <c r="D123" i="54"/>
  <c r="B123" i="54" s="1"/>
  <c r="B120" i="76"/>
  <c r="B121" i="55"/>
  <c r="B122" i="56"/>
  <c r="B121" i="68"/>
  <c r="B121" i="78"/>
  <c r="B122" i="80"/>
  <c r="B122" i="55"/>
  <c r="B120" i="68"/>
  <c r="B123" i="78"/>
  <c r="B122" i="73"/>
  <c r="B121" i="58"/>
  <c r="C120" i="51"/>
  <c r="B120" i="51" s="1"/>
  <c r="B121" i="80"/>
  <c r="B120" i="78"/>
  <c r="B123" i="68"/>
  <c r="B120" i="80"/>
  <c r="Q122" i="50"/>
  <c r="B122" i="72"/>
  <c r="B119" i="55"/>
  <c r="B123" i="80"/>
  <c r="D121" i="54"/>
  <c r="B121" i="54" s="1"/>
  <c r="C122" i="54"/>
  <c r="B122" i="54" s="1"/>
  <c r="B34" i="54" l="1"/>
  <c r="H34" i="54"/>
  <c r="F36" i="70"/>
  <c r="B36" i="70" s="1"/>
  <c r="B34" i="62"/>
  <c r="B34" i="61"/>
  <c r="N37" i="73"/>
  <c r="J37" i="73" s="1"/>
  <c r="G37" i="73"/>
  <c r="C37" i="73" s="1"/>
  <c r="N36" i="80"/>
  <c r="J36" i="80" s="1"/>
  <c r="G36" i="80"/>
  <c r="C36" i="80" s="1"/>
  <c r="F35" i="79"/>
  <c r="B35" i="79" s="1"/>
  <c r="N36" i="78"/>
  <c r="J36" i="78" s="1"/>
  <c r="G36" i="78"/>
  <c r="C36" i="78" s="1"/>
  <c r="J36" i="58"/>
  <c r="H36" i="58" s="1"/>
  <c r="E36" i="58"/>
  <c r="C36" i="58" s="1"/>
  <c r="I36" i="72"/>
  <c r="D36" i="72"/>
  <c r="C36" i="72" s="1"/>
  <c r="I36" i="68"/>
  <c r="D36" i="68"/>
  <c r="C36" i="68" s="1"/>
  <c r="B36" i="68" s="1"/>
  <c r="I36" i="71"/>
  <c r="H36" i="71" s="1"/>
  <c r="D36" i="71"/>
  <c r="C36" i="71" s="1"/>
  <c r="B36" i="71" s="1"/>
  <c r="E35" i="81"/>
  <c r="B35" i="81"/>
  <c r="K36" i="56"/>
  <c r="H36" i="56"/>
  <c r="E36" i="56"/>
  <c r="D36" i="56"/>
  <c r="C36" i="56"/>
  <c r="H35" i="55"/>
  <c r="E35" i="55"/>
  <c r="D35" i="55"/>
  <c r="C35" i="55"/>
  <c r="K35" i="77"/>
  <c r="H35" i="77"/>
  <c r="E35" i="77"/>
  <c r="D35" i="77"/>
  <c r="C35" i="77"/>
  <c r="K35" i="76"/>
  <c r="H35" i="76"/>
  <c r="E35" i="76"/>
  <c r="D35" i="76"/>
  <c r="C35" i="76"/>
  <c r="B35" i="76" s="1"/>
  <c r="T36" i="54"/>
  <c r="Q36" i="54"/>
  <c r="N36" i="54"/>
  <c r="K36" i="54"/>
  <c r="J36" i="54"/>
  <c r="D36" i="54" s="1"/>
  <c r="I36" i="54"/>
  <c r="C36" i="54" s="1"/>
  <c r="B36" i="54" s="1"/>
  <c r="E36" i="54"/>
  <c r="O35" i="74"/>
  <c r="L35" i="74"/>
  <c r="I35" i="74"/>
  <c r="F35" i="74"/>
  <c r="C35" i="74"/>
  <c r="Q35" i="52"/>
  <c r="N35" i="52"/>
  <c r="K35" i="52"/>
  <c r="H35" i="52"/>
  <c r="E35" i="52"/>
  <c r="D35" i="52"/>
  <c r="C35" i="52"/>
  <c r="B35" i="52" s="1"/>
  <c r="P35" i="51"/>
  <c r="M35" i="51"/>
  <c r="J35" i="51"/>
  <c r="G35" i="51"/>
  <c r="D35" i="51"/>
  <c r="Q36" i="50"/>
  <c r="B36" i="56" l="1"/>
  <c r="B37" i="73"/>
  <c r="B36" i="58"/>
  <c r="H36" i="54"/>
  <c r="B35" i="77"/>
  <c r="B35" i="55"/>
  <c r="B36" i="72"/>
  <c r="B36" i="80"/>
  <c r="B36" i="78"/>
  <c r="C35" i="51"/>
  <c r="B35" i="51" s="1"/>
  <c r="E32" i="58" l="1"/>
  <c r="F32" i="70"/>
  <c r="I32" i="70"/>
  <c r="H32" i="70"/>
  <c r="G32" i="70"/>
  <c r="E32" i="70"/>
  <c r="D32" i="70"/>
  <c r="C32" i="70"/>
  <c r="I30" i="62"/>
  <c r="H30" i="62"/>
  <c r="G30" i="62"/>
  <c r="F30" i="62"/>
  <c r="E30" i="62"/>
  <c r="D30" i="62"/>
  <c r="C30" i="62"/>
  <c r="H30" i="61"/>
  <c r="G30" i="61"/>
  <c r="F30" i="61"/>
  <c r="E30" i="61"/>
  <c r="D30" i="61"/>
  <c r="C30" i="61"/>
  <c r="P32" i="73"/>
  <c r="O32" i="73"/>
  <c r="M32" i="73"/>
  <c r="L32" i="73"/>
  <c r="K32" i="73"/>
  <c r="I32" i="73"/>
  <c r="H32" i="73"/>
  <c r="F32" i="73"/>
  <c r="E32" i="73"/>
  <c r="D32" i="73"/>
  <c r="P32" i="80"/>
  <c r="O32" i="80"/>
  <c r="M32" i="80"/>
  <c r="L32" i="80"/>
  <c r="K32" i="80"/>
  <c r="I32" i="80"/>
  <c r="H32" i="80"/>
  <c r="F32" i="80"/>
  <c r="E32" i="80"/>
  <c r="D32" i="80"/>
  <c r="H31" i="79"/>
  <c r="G31" i="79"/>
  <c r="E31" i="79"/>
  <c r="D31" i="79"/>
  <c r="C31" i="79"/>
  <c r="P32" i="78"/>
  <c r="O32" i="78"/>
  <c r="M32" i="78"/>
  <c r="L32" i="78"/>
  <c r="K32" i="78"/>
  <c r="I32" i="78"/>
  <c r="H32" i="78"/>
  <c r="F32" i="78"/>
  <c r="E32" i="78"/>
  <c r="D32" i="78"/>
  <c r="H31" i="59"/>
  <c r="G31" i="59"/>
  <c r="E31" i="59"/>
  <c r="D31" i="59"/>
  <c r="C31" i="59"/>
  <c r="L32" i="58"/>
  <c r="K32" i="58"/>
  <c r="I32" i="58"/>
  <c r="G32" i="58"/>
  <c r="F32" i="58"/>
  <c r="D32" i="58"/>
  <c r="J32" i="58" l="1"/>
  <c r="G32" i="73"/>
  <c r="C32" i="73" s="1"/>
  <c r="F31" i="59"/>
  <c r="B31" i="59" s="1"/>
  <c r="F31" i="79"/>
  <c r="B31" i="79" s="1"/>
  <c r="N32" i="80"/>
  <c r="G32" i="80"/>
  <c r="C32" i="80" s="1"/>
  <c r="H32" i="58"/>
  <c r="N32" i="78"/>
  <c r="J32" i="78" s="1"/>
  <c r="G117" i="80"/>
  <c r="C117" i="80" s="1"/>
  <c r="J118" i="58"/>
  <c r="H118" i="58" s="1"/>
  <c r="J116" i="58"/>
  <c r="H116" i="58" s="1"/>
  <c r="N118" i="80"/>
  <c r="J118" i="80" s="1"/>
  <c r="N116" i="80"/>
  <c r="J116" i="80" s="1"/>
  <c r="N119" i="78"/>
  <c r="J119" i="78" s="1"/>
  <c r="N117" i="78"/>
  <c r="J117" i="78" s="1"/>
  <c r="B30" i="62"/>
  <c r="N32" i="73"/>
  <c r="J32" i="73" s="1"/>
  <c r="G32" i="78"/>
  <c r="C32" i="78" s="1"/>
  <c r="C32" i="58"/>
  <c r="B32" i="58" s="1"/>
  <c r="N117" i="80"/>
  <c r="J117" i="80" s="1"/>
  <c r="E29" i="62"/>
  <c r="E116" i="58"/>
  <c r="C116" i="58" s="1"/>
  <c r="G118" i="78"/>
  <c r="C118" i="78" s="1"/>
  <c r="G116" i="78"/>
  <c r="C116" i="78" s="1"/>
  <c r="F115" i="79"/>
  <c r="B115" i="79" s="1"/>
  <c r="E119" i="58"/>
  <c r="C119" i="58" s="1"/>
  <c r="G119" i="78"/>
  <c r="C119" i="78" s="1"/>
  <c r="P31" i="78"/>
  <c r="G117" i="78"/>
  <c r="C117" i="78" s="1"/>
  <c r="O31" i="73"/>
  <c r="F119" i="70"/>
  <c r="B119" i="70" s="1"/>
  <c r="F117" i="70"/>
  <c r="B117" i="70" s="1"/>
  <c r="N116" i="78"/>
  <c r="J116" i="78" s="1"/>
  <c r="G118" i="73"/>
  <c r="C118" i="73" s="1"/>
  <c r="B116" i="61"/>
  <c r="I29" i="62"/>
  <c r="B116" i="62"/>
  <c r="D29" i="62"/>
  <c r="F116" i="70"/>
  <c r="F118" i="79"/>
  <c r="B118" i="79" s="1"/>
  <c r="E31" i="73"/>
  <c r="P31" i="73"/>
  <c r="N31" i="73" s="1"/>
  <c r="E31" i="78"/>
  <c r="B117" i="61"/>
  <c r="B114" i="61"/>
  <c r="B115" i="62"/>
  <c r="G29" i="62"/>
  <c r="F118" i="70"/>
  <c r="G118" i="80"/>
  <c r="C118" i="80" s="1"/>
  <c r="N117" i="73"/>
  <c r="J117" i="73" s="1"/>
  <c r="N119" i="73"/>
  <c r="J119" i="73" s="1"/>
  <c r="G117" i="73"/>
  <c r="C117" i="73" s="1"/>
  <c r="M31" i="73"/>
  <c r="N118" i="73"/>
  <c r="J118" i="73" s="1"/>
  <c r="D31" i="70"/>
  <c r="F115" i="59"/>
  <c r="N116" i="73"/>
  <c r="J116" i="73" s="1"/>
  <c r="F118" i="59"/>
  <c r="B118" i="59" s="1"/>
  <c r="N118" i="78"/>
  <c r="J118" i="78" s="1"/>
  <c r="I31" i="80"/>
  <c r="I31" i="70"/>
  <c r="H29" i="62"/>
  <c r="H29" i="61"/>
  <c r="G29" i="61"/>
  <c r="N119" i="80"/>
  <c r="J119" i="80" s="1"/>
  <c r="F117" i="79"/>
  <c r="B117" i="79" s="1"/>
  <c r="H31" i="78"/>
  <c r="K31" i="78"/>
  <c r="C30" i="59"/>
  <c r="H30" i="59"/>
  <c r="F117" i="59"/>
  <c r="E117" i="58"/>
  <c r="C117" i="58" s="1"/>
  <c r="K31" i="73"/>
  <c r="H31" i="73"/>
  <c r="G119" i="73"/>
  <c r="C119" i="73" s="1"/>
  <c r="D31" i="78"/>
  <c r="O31" i="78"/>
  <c r="G116" i="80"/>
  <c r="C116" i="80" s="1"/>
  <c r="H31" i="80"/>
  <c r="J119" i="58"/>
  <c r="H119" i="58" s="1"/>
  <c r="F116" i="79"/>
  <c r="B116" i="79" s="1"/>
  <c r="E30" i="79"/>
  <c r="D31" i="73"/>
  <c r="F29" i="61"/>
  <c r="I31" i="58"/>
  <c r="E118" i="58"/>
  <c r="I31" i="78"/>
  <c r="M31" i="80"/>
  <c r="G116" i="73"/>
  <c r="C116" i="73" s="1"/>
  <c r="C29" i="62"/>
  <c r="B117" i="62"/>
  <c r="J117" i="58"/>
  <c r="H117" i="58" s="1"/>
  <c r="G30" i="59"/>
  <c r="I31" i="73"/>
  <c r="B115" i="61"/>
  <c r="C31" i="70"/>
  <c r="H31" i="70"/>
  <c r="E31" i="70"/>
  <c r="G31" i="70"/>
  <c r="B32" i="70"/>
  <c r="F29" i="62"/>
  <c r="B114" i="62"/>
  <c r="D29" i="61"/>
  <c r="C29" i="61"/>
  <c r="E29" i="61"/>
  <c r="B30" i="61"/>
  <c r="L31" i="73"/>
  <c r="F31" i="73"/>
  <c r="F31" i="80"/>
  <c r="L31" i="80"/>
  <c r="E31" i="80"/>
  <c r="K31" i="80"/>
  <c r="P31" i="80"/>
  <c r="G119" i="80"/>
  <c r="C119" i="80" s="1"/>
  <c r="D31" i="80"/>
  <c r="O31" i="80"/>
  <c r="J32" i="80"/>
  <c r="D30" i="79"/>
  <c r="C30" i="79"/>
  <c r="H30" i="79"/>
  <c r="G30" i="79"/>
  <c r="M31" i="78"/>
  <c r="F31" i="78"/>
  <c r="L31" i="78"/>
  <c r="E30" i="59"/>
  <c r="F116" i="59"/>
  <c r="B116" i="59" s="1"/>
  <c r="D30" i="59"/>
  <c r="D31" i="58"/>
  <c r="K31" i="58"/>
  <c r="G31" i="58"/>
  <c r="L31" i="58"/>
  <c r="F31" i="58"/>
  <c r="I119" i="72"/>
  <c r="D119" i="72"/>
  <c r="C119" i="72" s="1"/>
  <c r="L31" i="72"/>
  <c r="I118" i="72"/>
  <c r="H31" i="72"/>
  <c r="D118" i="72"/>
  <c r="C118" i="72" s="1"/>
  <c r="K31" i="72"/>
  <c r="I117" i="72"/>
  <c r="G31" i="72"/>
  <c r="D117" i="72"/>
  <c r="C117" i="72" s="1"/>
  <c r="I116" i="72"/>
  <c r="F31" i="72"/>
  <c r="L32" i="72"/>
  <c r="K32" i="72"/>
  <c r="J32" i="72"/>
  <c r="J31" i="72"/>
  <c r="H32" i="72"/>
  <c r="G32" i="72"/>
  <c r="F32" i="72"/>
  <c r="E32" i="72"/>
  <c r="E31" i="72"/>
  <c r="L32" i="71"/>
  <c r="K32" i="71"/>
  <c r="J32" i="71"/>
  <c r="G32" i="71"/>
  <c r="F32" i="71"/>
  <c r="E32" i="71"/>
  <c r="H118" i="81"/>
  <c r="E118" i="81"/>
  <c r="B118" i="81"/>
  <c r="H117" i="81"/>
  <c r="E117" i="81"/>
  <c r="B117" i="81"/>
  <c r="H116" i="81"/>
  <c r="E116" i="81"/>
  <c r="B116" i="81"/>
  <c r="H115" i="81"/>
  <c r="E115" i="81"/>
  <c r="B115" i="81"/>
  <c r="J31" i="81"/>
  <c r="J30" i="81"/>
  <c r="I31" i="81"/>
  <c r="I30" i="81"/>
  <c r="G31" i="81"/>
  <c r="G30" i="81"/>
  <c r="F31" i="81"/>
  <c r="F30" i="81"/>
  <c r="D31" i="81"/>
  <c r="D30" i="81"/>
  <c r="C31" i="81"/>
  <c r="C30" i="81"/>
  <c r="M32" i="56"/>
  <c r="L32" i="56"/>
  <c r="J32" i="56"/>
  <c r="I32" i="56"/>
  <c r="G32" i="56"/>
  <c r="F32" i="56"/>
  <c r="J31" i="55"/>
  <c r="I31" i="55"/>
  <c r="G31" i="55"/>
  <c r="F31" i="55"/>
  <c r="K118" i="77"/>
  <c r="H118" i="77"/>
  <c r="C118" i="77"/>
  <c r="E118" i="77"/>
  <c r="D118" i="77"/>
  <c r="K117" i="77"/>
  <c r="H117" i="77"/>
  <c r="C117" i="77"/>
  <c r="E117" i="77"/>
  <c r="D117" i="77"/>
  <c r="K116" i="77"/>
  <c r="H116" i="77"/>
  <c r="C116" i="77"/>
  <c r="E116" i="77"/>
  <c r="D116" i="77"/>
  <c r="K115" i="77"/>
  <c r="H115" i="77"/>
  <c r="C115" i="77"/>
  <c r="E115" i="77"/>
  <c r="D115" i="77"/>
  <c r="B118" i="70" l="1"/>
  <c r="B117" i="59"/>
  <c r="J30" i="55"/>
  <c r="D32" i="71"/>
  <c r="C32" i="71" s="1"/>
  <c r="B118" i="73"/>
  <c r="F31" i="70"/>
  <c r="C31" i="55"/>
  <c r="H32" i="56"/>
  <c r="I32" i="72"/>
  <c r="H31" i="81"/>
  <c r="B32" i="78"/>
  <c r="D32" i="72"/>
  <c r="C32" i="72" s="1"/>
  <c r="I32" i="71"/>
  <c r="H32" i="71" s="1"/>
  <c r="E31" i="81"/>
  <c r="H31" i="55"/>
  <c r="B115" i="59"/>
  <c r="F30" i="59"/>
  <c r="N31" i="78"/>
  <c r="J31" i="78" s="1"/>
  <c r="B119" i="78"/>
  <c r="H115" i="55"/>
  <c r="H116" i="55"/>
  <c r="H117" i="55"/>
  <c r="H118" i="55"/>
  <c r="G31" i="73"/>
  <c r="C31" i="73" s="1"/>
  <c r="E31" i="55"/>
  <c r="D32" i="56"/>
  <c r="K32" i="56"/>
  <c r="B31" i="81"/>
  <c r="B117" i="78"/>
  <c r="B32" i="80"/>
  <c r="G31" i="56"/>
  <c r="B117" i="73"/>
  <c r="B31" i="70"/>
  <c r="E118" i="56"/>
  <c r="K118" i="56"/>
  <c r="E116" i="56"/>
  <c r="F31" i="71"/>
  <c r="L31" i="71"/>
  <c r="E31" i="58"/>
  <c r="C31" i="58" s="1"/>
  <c r="B117" i="58"/>
  <c r="B117" i="80"/>
  <c r="B116" i="70"/>
  <c r="B119" i="58"/>
  <c r="E119" i="56"/>
  <c r="K119" i="56"/>
  <c r="H118" i="56"/>
  <c r="E117" i="56"/>
  <c r="K117" i="56"/>
  <c r="H116" i="56"/>
  <c r="G31" i="80"/>
  <c r="C31" i="80" s="1"/>
  <c r="B116" i="78"/>
  <c r="B116" i="73"/>
  <c r="G31" i="78"/>
  <c r="C31" i="78" s="1"/>
  <c r="D115" i="55"/>
  <c r="D116" i="55"/>
  <c r="D117" i="55"/>
  <c r="D118" i="55"/>
  <c r="D119" i="56"/>
  <c r="D117" i="56"/>
  <c r="C118" i="58"/>
  <c r="B118" i="58" s="1"/>
  <c r="B119" i="73"/>
  <c r="M31" i="56"/>
  <c r="B118" i="77"/>
  <c r="B115" i="77"/>
  <c r="B118" i="78"/>
  <c r="B116" i="58"/>
  <c r="G30" i="55"/>
  <c r="D30" i="55" s="1"/>
  <c r="B116" i="80"/>
  <c r="B116" i="77"/>
  <c r="B117" i="77"/>
  <c r="E115" i="55"/>
  <c r="E116" i="55"/>
  <c r="E117" i="55"/>
  <c r="C118" i="55"/>
  <c r="B117" i="72"/>
  <c r="B118" i="72"/>
  <c r="B118" i="80"/>
  <c r="J31" i="73"/>
  <c r="B29" i="62"/>
  <c r="E30" i="81"/>
  <c r="B30" i="81"/>
  <c r="H30" i="81"/>
  <c r="B32" i="73"/>
  <c r="B29" i="61"/>
  <c r="B119" i="80"/>
  <c r="N31" i="80"/>
  <c r="J31" i="80" s="1"/>
  <c r="F30" i="79"/>
  <c r="B30" i="79" s="1"/>
  <c r="J31" i="58"/>
  <c r="H31" i="58" s="1"/>
  <c r="B119" i="72"/>
  <c r="D116" i="72"/>
  <c r="C116" i="72" s="1"/>
  <c r="B116" i="72" s="1"/>
  <c r="I31" i="72"/>
  <c r="D31" i="72"/>
  <c r="C31" i="72" s="1"/>
  <c r="G31" i="71"/>
  <c r="E31" i="71"/>
  <c r="K31" i="71"/>
  <c r="J31" i="71"/>
  <c r="L31" i="56"/>
  <c r="I31" i="56"/>
  <c r="J31" i="56"/>
  <c r="C116" i="56"/>
  <c r="K116" i="56"/>
  <c r="C117" i="56"/>
  <c r="C118" i="56"/>
  <c r="C119" i="56"/>
  <c r="H117" i="56"/>
  <c r="H119" i="56"/>
  <c r="D116" i="56"/>
  <c r="D118" i="56"/>
  <c r="F31" i="56"/>
  <c r="E32" i="56"/>
  <c r="C32" i="56"/>
  <c r="C117" i="55"/>
  <c r="C116" i="55"/>
  <c r="F30" i="55"/>
  <c r="C115" i="55"/>
  <c r="B115" i="55" s="1"/>
  <c r="E118" i="55"/>
  <c r="I30" i="55"/>
  <c r="H30" i="55" s="1"/>
  <c r="D31" i="55"/>
  <c r="B31" i="55" s="1"/>
  <c r="M31" i="77"/>
  <c r="M30" i="77"/>
  <c r="L31" i="77"/>
  <c r="L30" i="77"/>
  <c r="J31" i="77"/>
  <c r="J30" i="77"/>
  <c r="I31" i="77"/>
  <c r="I30" i="77"/>
  <c r="G31" i="77"/>
  <c r="G30" i="77"/>
  <c r="F31" i="77"/>
  <c r="F30" i="77"/>
  <c r="K118" i="76"/>
  <c r="D118" i="76"/>
  <c r="H118" i="76"/>
  <c r="E118" i="76"/>
  <c r="K117" i="76"/>
  <c r="D117" i="76"/>
  <c r="H117" i="76"/>
  <c r="E117" i="76"/>
  <c r="K116" i="76"/>
  <c r="D116" i="76"/>
  <c r="H116" i="76"/>
  <c r="E116" i="76"/>
  <c r="K115" i="76"/>
  <c r="D115" i="76"/>
  <c r="H115" i="76"/>
  <c r="E115" i="76"/>
  <c r="M31" i="76"/>
  <c r="M30" i="76"/>
  <c r="L31" i="76"/>
  <c r="L30" i="76"/>
  <c r="J31" i="76"/>
  <c r="J30" i="76"/>
  <c r="I31" i="76"/>
  <c r="I30" i="76"/>
  <c r="G31" i="76"/>
  <c r="G30" i="76"/>
  <c r="F31" i="76"/>
  <c r="T119" i="54"/>
  <c r="Q119" i="54"/>
  <c r="N119" i="54"/>
  <c r="K119" i="54"/>
  <c r="J119" i="54"/>
  <c r="D119" i="54" s="1"/>
  <c r="I119" i="54"/>
  <c r="C119" i="54" s="1"/>
  <c r="E119" i="54"/>
  <c r="T118" i="54"/>
  <c r="Q118" i="54"/>
  <c r="N118" i="54"/>
  <c r="K118" i="54"/>
  <c r="J118" i="54"/>
  <c r="I118" i="54"/>
  <c r="E118" i="54"/>
  <c r="T117" i="54"/>
  <c r="Q117" i="54"/>
  <c r="N117" i="54"/>
  <c r="K117" i="54"/>
  <c r="J117" i="54"/>
  <c r="I117" i="54"/>
  <c r="C117" i="54" s="1"/>
  <c r="E117" i="54"/>
  <c r="T116" i="54"/>
  <c r="Q116" i="54"/>
  <c r="N116" i="54"/>
  <c r="K116" i="54"/>
  <c r="J116" i="54"/>
  <c r="D116" i="54" s="1"/>
  <c r="I116" i="54"/>
  <c r="E116" i="54"/>
  <c r="V32" i="54"/>
  <c r="V31" i="54"/>
  <c r="U32" i="54"/>
  <c r="U31" i="54"/>
  <c r="S32" i="54"/>
  <c r="S31" i="54"/>
  <c r="R32" i="54"/>
  <c r="R31" i="54"/>
  <c r="P32" i="54"/>
  <c r="P31" i="54"/>
  <c r="O32" i="54"/>
  <c r="O31" i="54"/>
  <c r="M32" i="54"/>
  <c r="M31" i="54"/>
  <c r="L32" i="54"/>
  <c r="L31" i="54"/>
  <c r="J32" i="54"/>
  <c r="I32" i="54"/>
  <c r="G32" i="54"/>
  <c r="G31" i="54"/>
  <c r="F32" i="54"/>
  <c r="F31" i="54"/>
  <c r="I118" i="74"/>
  <c r="F118" i="74"/>
  <c r="C118" i="74"/>
  <c r="J30" i="74"/>
  <c r="I117" i="74"/>
  <c r="F117" i="74"/>
  <c r="Q30" i="74"/>
  <c r="I116" i="74"/>
  <c r="F116" i="74"/>
  <c r="E30" i="74"/>
  <c r="C116" i="74"/>
  <c r="I115" i="74"/>
  <c r="F115" i="74"/>
  <c r="D30" i="74"/>
  <c r="C115" i="74"/>
  <c r="N30" i="74"/>
  <c r="I31" i="74"/>
  <c r="H30" i="74"/>
  <c r="F31" i="74"/>
  <c r="C31" i="74"/>
  <c r="Q118" i="52"/>
  <c r="N118" i="52"/>
  <c r="K118" i="52"/>
  <c r="C118" i="52"/>
  <c r="H118" i="52"/>
  <c r="E118" i="52"/>
  <c r="D118" i="52"/>
  <c r="Q117" i="52"/>
  <c r="N117" i="52"/>
  <c r="K117" i="52"/>
  <c r="H117" i="52"/>
  <c r="D117" i="52"/>
  <c r="E117" i="52"/>
  <c r="Q116" i="52"/>
  <c r="N116" i="52"/>
  <c r="M30" i="52"/>
  <c r="K116" i="52"/>
  <c r="H116" i="52"/>
  <c r="C116" i="52"/>
  <c r="E116" i="52"/>
  <c r="D116" i="52"/>
  <c r="S30" i="52"/>
  <c r="Q115" i="52"/>
  <c r="N115" i="52"/>
  <c r="L30" i="52"/>
  <c r="K115" i="52"/>
  <c r="H115" i="52"/>
  <c r="D115" i="52"/>
  <c r="E115" i="52"/>
  <c r="S31" i="52"/>
  <c r="R31" i="52"/>
  <c r="P31" i="52"/>
  <c r="O31" i="52"/>
  <c r="O30" i="52"/>
  <c r="M31" i="52"/>
  <c r="L31" i="52"/>
  <c r="J31" i="52"/>
  <c r="J30" i="52"/>
  <c r="I31" i="52"/>
  <c r="I30" i="52"/>
  <c r="G31" i="52"/>
  <c r="F31" i="52"/>
  <c r="P118" i="51"/>
  <c r="M118" i="51"/>
  <c r="J118" i="51"/>
  <c r="G118" i="51"/>
  <c r="D118" i="51"/>
  <c r="P117" i="51"/>
  <c r="M117" i="51"/>
  <c r="J117" i="51"/>
  <c r="G117" i="51"/>
  <c r="D117" i="51"/>
  <c r="P116" i="51"/>
  <c r="M116" i="51"/>
  <c r="J116" i="51"/>
  <c r="G116" i="51"/>
  <c r="D116" i="51"/>
  <c r="P115" i="51"/>
  <c r="M115" i="51"/>
  <c r="K30" i="51"/>
  <c r="J115" i="51"/>
  <c r="G115" i="51"/>
  <c r="D115" i="51"/>
  <c r="R31" i="51"/>
  <c r="Q31" i="51"/>
  <c r="O31" i="51"/>
  <c r="O30" i="51"/>
  <c r="N31" i="51"/>
  <c r="L31" i="51"/>
  <c r="K31" i="51"/>
  <c r="I31" i="51"/>
  <c r="I30" i="51"/>
  <c r="H31" i="51"/>
  <c r="F31" i="51"/>
  <c r="E31" i="51"/>
  <c r="H118" i="50"/>
  <c r="B118" i="50"/>
  <c r="H117" i="50"/>
  <c r="B117" i="50"/>
  <c r="H116" i="50"/>
  <c r="B116" i="50"/>
  <c r="H115" i="50"/>
  <c r="F30" i="50"/>
  <c r="D30" i="50"/>
  <c r="B115" i="50"/>
  <c r="P31" i="50"/>
  <c r="P30" i="50"/>
  <c r="O31" i="50"/>
  <c r="O30" i="50"/>
  <c r="N31" i="50"/>
  <c r="N30" i="50"/>
  <c r="M31" i="50"/>
  <c r="M30" i="50"/>
  <c r="L31" i="50"/>
  <c r="L30" i="50"/>
  <c r="K31" i="50"/>
  <c r="K30" i="50"/>
  <c r="J31" i="50"/>
  <c r="J30" i="50"/>
  <c r="I31" i="50"/>
  <c r="I30" i="50"/>
  <c r="G31" i="50"/>
  <c r="G30" i="50"/>
  <c r="F31" i="50"/>
  <c r="E31" i="50"/>
  <c r="E30" i="50"/>
  <c r="D31" i="50"/>
  <c r="C31" i="50"/>
  <c r="C30" i="50"/>
  <c r="L32" i="68"/>
  <c r="L31" i="68"/>
  <c r="K32" i="68"/>
  <c r="K31" i="68"/>
  <c r="J32" i="68"/>
  <c r="J31" i="68"/>
  <c r="H32" i="68"/>
  <c r="H31" i="68"/>
  <c r="G32" i="68"/>
  <c r="G31" i="68"/>
  <c r="F32" i="68"/>
  <c r="F31" i="68"/>
  <c r="E32" i="68"/>
  <c r="E31" i="68"/>
  <c r="I119" i="68"/>
  <c r="D119" i="68"/>
  <c r="C119" i="68" s="1"/>
  <c r="D118" i="68"/>
  <c r="C118" i="68" s="1"/>
  <c r="D31" i="76" l="1"/>
  <c r="C118" i="54"/>
  <c r="D118" i="54"/>
  <c r="B117" i="55"/>
  <c r="B32" i="71"/>
  <c r="B31" i="73"/>
  <c r="E30" i="55"/>
  <c r="Q31" i="52"/>
  <c r="J31" i="51"/>
  <c r="K31" i="52"/>
  <c r="B32" i="72"/>
  <c r="M31" i="51"/>
  <c r="D31" i="52"/>
  <c r="H31" i="77"/>
  <c r="K31" i="77"/>
  <c r="P31" i="51"/>
  <c r="N32" i="54"/>
  <c r="Q32" i="54"/>
  <c r="T32" i="54"/>
  <c r="D32" i="68"/>
  <c r="C32" i="68" s="1"/>
  <c r="D31" i="77"/>
  <c r="E31" i="76"/>
  <c r="H31" i="76"/>
  <c r="K32" i="54"/>
  <c r="H32" i="54"/>
  <c r="H31" i="52"/>
  <c r="C31" i="52"/>
  <c r="D31" i="51"/>
  <c r="G31" i="51"/>
  <c r="H31" i="50"/>
  <c r="B31" i="58"/>
  <c r="B32" i="56"/>
  <c r="B31" i="78"/>
  <c r="E31" i="52"/>
  <c r="C32" i="54"/>
  <c r="D31" i="56"/>
  <c r="K31" i="76"/>
  <c r="E31" i="77"/>
  <c r="E31" i="56"/>
  <c r="D31" i="71"/>
  <c r="C31" i="71" s="1"/>
  <c r="B119" i="56"/>
  <c r="Q118" i="50"/>
  <c r="Q115" i="50"/>
  <c r="B119" i="68"/>
  <c r="H116" i="54"/>
  <c r="B117" i="56"/>
  <c r="B116" i="55"/>
  <c r="K31" i="56"/>
  <c r="B118" i="55"/>
  <c r="I31" i="68"/>
  <c r="C116" i="54"/>
  <c r="B116" i="54" s="1"/>
  <c r="E31" i="54"/>
  <c r="N31" i="54"/>
  <c r="B119" i="54"/>
  <c r="C116" i="51"/>
  <c r="B116" i="51" s="1"/>
  <c r="B118" i="52"/>
  <c r="H117" i="54"/>
  <c r="H119" i="54"/>
  <c r="Q116" i="50"/>
  <c r="H30" i="50"/>
  <c r="K30" i="52"/>
  <c r="B116" i="52"/>
  <c r="H30" i="52"/>
  <c r="H118" i="54"/>
  <c r="Q31" i="54"/>
  <c r="K31" i="54"/>
  <c r="K30" i="76"/>
  <c r="H30" i="76"/>
  <c r="D30" i="77"/>
  <c r="H30" i="77"/>
  <c r="B31" i="80"/>
  <c r="B31" i="72"/>
  <c r="I31" i="71"/>
  <c r="H31" i="71" s="1"/>
  <c r="H31" i="56"/>
  <c r="B116" i="56"/>
  <c r="C31" i="56"/>
  <c r="B118" i="56"/>
  <c r="C30" i="55"/>
  <c r="B30" i="55" s="1"/>
  <c r="K30" i="77"/>
  <c r="E30" i="77"/>
  <c r="C30" i="77"/>
  <c r="C31" i="77"/>
  <c r="C115" i="76"/>
  <c r="B115" i="76" s="1"/>
  <c r="C116" i="76"/>
  <c r="B116" i="76" s="1"/>
  <c r="C117" i="76"/>
  <c r="B117" i="76" s="1"/>
  <c r="C118" i="76"/>
  <c r="B118" i="76" s="1"/>
  <c r="D30" i="76"/>
  <c r="F30" i="76"/>
  <c r="E30" i="76" s="1"/>
  <c r="C31" i="76"/>
  <c r="B31" i="76" s="1"/>
  <c r="J31" i="54"/>
  <c r="D31" i="54" s="1"/>
  <c r="I31" i="54"/>
  <c r="D117" i="54"/>
  <c r="B117" i="54" s="1"/>
  <c r="T31" i="54"/>
  <c r="E32" i="54"/>
  <c r="D32" i="54"/>
  <c r="C30" i="74"/>
  <c r="K30" i="74"/>
  <c r="I30" i="74" s="1"/>
  <c r="C117" i="74"/>
  <c r="G30" i="74"/>
  <c r="F30" i="74" s="1"/>
  <c r="P30" i="52"/>
  <c r="N30" i="52" s="1"/>
  <c r="C115" i="52"/>
  <c r="B115" i="52" s="1"/>
  <c r="C117" i="52"/>
  <c r="B117" i="52" s="1"/>
  <c r="G30" i="52"/>
  <c r="F30" i="52"/>
  <c r="R30" i="52"/>
  <c r="Q30" i="52" s="1"/>
  <c r="N31" i="52"/>
  <c r="C118" i="51"/>
  <c r="B118" i="51" s="1"/>
  <c r="C117" i="51"/>
  <c r="B117" i="51" s="1"/>
  <c r="C115" i="51"/>
  <c r="B115" i="51" s="1"/>
  <c r="H30" i="51"/>
  <c r="G30" i="51" s="1"/>
  <c r="N30" i="51"/>
  <c r="M30" i="51" s="1"/>
  <c r="F30" i="51"/>
  <c r="L30" i="51"/>
  <c r="J30" i="51" s="1"/>
  <c r="R30" i="51"/>
  <c r="E30" i="51"/>
  <c r="Q30" i="51"/>
  <c r="Q117" i="50"/>
  <c r="B31" i="50"/>
  <c r="B30" i="50"/>
  <c r="I32" i="68"/>
  <c r="D31" i="68"/>
  <c r="C31" i="68" s="1"/>
  <c r="D117" i="68"/>
  <c r="C117" i="68" s="1"/>
  <c r="I118" i="68"/>
  <c r="B118" i="68" s="1"/>
  <c r="I116" i="68"/>
  <c r="I117" i="68"/>
  <c r="D116" i="68"/>
  <c r="C116" i="68" s="1"/>
  <c r="B30" i="77" l="1"/>
  <c r="Q31" i="50"/>
  <c r="B118" i="54"/>
  <c r="B31" i="52"/>
  <c r="C31" i="51"/>
  <c r="B31" i="51" s="1"/>
  <c r="B32" i="68"/>
  <c r="B31" i="77"/>
  <c r="B32" i="54"/>
  <c r="B31" i="56"/>
  <c r="B31" i="71"/>
  <c r="B31" i="68"/>
  <c r="Q30" i="50"/>
  <c r="P30" i="51"/>
  <c r="D30" i="52"/>
  <c r="C30" i="52"/>
  <c r="H31" i="54"/>
  <c r="C30" i="76"/>
  <c r="B30" i="76" s="1"/>
  <c r="B117" i="68"/>
  <c r="C31" i="54"/>
  <c r="B31" i="54" s="1"/>
  <c r="E30" i="52"/>
  <c r="D30" i="51"/>
  <c r="C30" i="51" s="1"/>
  <c r="B116" i="68"/>
  <c r="B30" i="52" l="1"/>
  <c r="B30" i="51"/>
  <c r="G29" i="55"/>
  <c r="F29" i="55" l="1"/>
  <c r="I29" i="55"/>
  <c r="D115" i="71"/>
  <c r="C115" i="71" s="1"/>
  <c r="D113" i="71"/>
  <c r="C113" i="71" s="1"/>
  <c r="J29" i="55"/>
  <c r="D29" i="55" s="1"/>
  <c r="D114" i="71"/>
  <c r="C114" i="71" s="1"/>
  <c r="D112" i="71"/>
  <c r="C112" i="71" s="1"/>
  <c r="I29" i="52"/>
  <c r="O29" i="52"/>
  <c r="I29" i="76"/>
  <c r="F29" i="81"/>
  <c r="G30" i="58"/>
  <c r="T114" i="54"/>
  <c r="F30" i="78"/>
  <c r="L30" i="78"/>
  <c r="N113" i="78"/>
  <c r="N115" i="78"/>
  <c r="J115" i="78" s="1"/>
  <c r="F30" i="80"/>
  <c r="L30" i="80"/>
  <c r="N113" i="80"/>
  <c r="E28" i="61"/>
  <c r="E30" i="70"/>
  <c r="D29" i="50"/>
  <c r="I29" i="50"/>
  <c r="M29" i="50"/>
  <c r="E29" i="74"/>
  <c r="K29" i="74"/>
  <c r="Q29" i="74"/>
  <c r="G29" i="76"/>
  <c r="M29" i="76"/>
  <c r="D29" i="81"/>
  <c r="J29" i="81"/>
  <c r="F30" i="68"/>
  <c r="K30" i="68"/>
  <c r="E30" i="78"/>
  <c r="K30" i="78"/>
  <c r="P30" i="78"/>
  <c r="E30" i="80"/>
  <c r="K30" i="80"/>
  <c r="P30" i="80"/>
  <c r="D28" i="61"/>
  <c r="D30" i="70"/>
  <c r="I30" i="70"/>
  <c r="F113" i="70"/>
  <c r="F115" i="70"/>
  <c r="B115" i="70" s="1"/>
  <c r="C28" i="62"/>
  <c r="G28" i="62"/>
  <c r="H28" i="61"/>
  <c r="N115" i="80"/>
  <c r="J115" i="80" s="1"/>
  <c r="E29" i="79"/>
  <c r="E29" i="59"/>
  <c r="F30" i="58"/>
  <c r="L30" i="58"/>
  <c r="E30" i="72"/>
  <c r="J30" i="72"/>
  <c r="G29" i="74"/>
  <c r="G29" i="52"/>
  <c r="M29" i="52"/>
  <c r="S29" i="52"/>
  <c r="I29" i="51"/>
  <c r="S30" i="54"/>
  <c r="J29" i="77"/>
  <c r="M30" i="73"/>
  <c r="E29" i="50"/>
  <c r="E29" i="51"/>
  <c r="Q29" i="51"/>
  <c r="F30" i="54"/>
  <c r="F29" i="77"/>
  <c r="K30" i="71"/>
  <c r="K30" i="72"/>
  <c r="G29" i="59"/>
  <c r="D30" i="73"/>
  <c r="O30" i="73"/>
  <c r="H28" i="62"/>
  <c r="O29" i="51"/>
  <c r="M30" i="54"/>
  <c r="H30" i="73"/>
  <c r="J29" i="50"/>
  <c r="K29" i="51"/>
  <c r="U30" i="54"/>
  <c r="L30" i="56"/>
  <c r="E30" i="71"/>
  <c r="L30" i="68"/>
  <c r="I30" i="73"/>
  <c r="D28" i="62"/>
  <c r="F29" i="50"/>
  <c r="K29" i="50"/>
  <c r="O29" i="50"/>
  <c r="F29" i="51"/>
  <c r="L29" i="51"/>
  <c r="R29" i="51"/>
  <c r="J29" i="52"/>
  <c r="P29" i="52"/>
  <c r="H29" i="74"/>
  <c r="N29" i="74"/>
  <c r="G30" i="54"/>
  <c r="P30" i="54"/>
  <c r="V30" i="54"/>
  <c r="J29" i="76"/>
  <c r="G29" i="77"/>
  <c r="M29" i="77"/>
  <c r="G30" i="56"/>
  <c r="M30" i="56"/>
  <c r="G29" i="81"/>
  <c r="F30" i="71"/>
  <c r="L30" i="71"/>
  <c r="H30" i="68"/>
  <c r="G30" i="72"/>
  <c r="L30" i="72"/>
  <c r="I30" i="58"/>
  <c r="C29" i="59"/>
  <c r="H29" i="59"/>
  <c r="H30" i="78"/>
  <c r="M30" i="78"/>
  <c r="C29" i="79"/>
  <c r="H29" i="79"/>
  <c r="H30" i="80"/>
  <c r="M30" i="80"/>
  <c r="E30" i="73"/>
  <c r="K30" i="73"/>
  <c r="P30" i="73"/>
  <c r="F28" i="61"/>
  <c r="E28" i="62"/>
  <c r="I28" i="62"/>
  <c r="G30" i="70"/>
  <c r="J30" i="56"/>
  <c r="J30" i="71"/>
  <c r="N29" i="50"/>
  <c r="O30" i="54"/>
  <c r="L29" i="77"/>
  <c r="F30" i="56"/>
  <c r="G30" i="68"/>
  <c r="F30" i="72"/>
  <c r="F111" i="79"/>
  <c r="B111" i="79" s="1"/>
  <c r="G29" i="79"/>
  <c r="C29" i="50"/>
  <c r="G29" i="50"/>
  <c r="L29" i="50"/>
  <c r="P29" i="50"/>
  <c r="H29" i="51"/>
  <c r="N29" i="51"/>
  <c r="F29" i="52"/>
  <c r="L29" i="52"/>
  <c r="R29" i="52"/>
  <c r="C111" i="74"/>
  <c r="D29" i="74"/>
  <c r="C29" i="74" s="1"/>
  <c r="I111" i="74"/>
  <c r="J29" i="74"/>
  <c r="F112" i="74"/>
  <c r="C113" i="74"/>
  <c r="I113" i="74"/>
  <c r="F114" i="74"/>
  <c r="L30" i="54"/>
  <c r="R30" i="54"/>
  <c r="F29" i="76"/>
  <c r="L29" i="76"/>
  <c r="I29" i="77"/>
  <c r="H29" i="77" s="1"/>
  <c r="E29" i="55"/>
  <c r="C29" i="55"/>
  <c r="I30" i="56"/>
  <c r="C29" i="81"/>
  <c r="I29" i="81"/>
  <c r="G30" i="71"/>
  <c r="E30" i="68"/>
  <c r="J30" i="68"/>
  <c r="H30" i="72"/>
  <c r="D30" i="58"/>
  <c r="K30" i="58"/>
  <c r="D29" i="59"/>
  <c r="D30" i="78"/>
  <c r="I30" i="78"/>
  <c r="O30" i="78"/>
  <c r="G114" i="78"/>
  <c r="C114" i="78" s="1"/>
  <c r="D29" i="79"/>
  <c r="D30" i="80"/>
  <c r="G112" i="80"/>
  <c r="C112" i="80" s="1"/>
  <c r="I30" i="80"/>
  <c r="O30" i="80"/>
  <c r="F30" i="73"/>
  <c r="L30" i="73"/>
  <c r="C28" i="61"/>
  <c r="G28" i="61"/>
  <c r="F28" i="62"/>
  <c r="C30" i="70"/>
  <c r="H30" i="70"/>
  <c r="N114" i="73"/>
  <c r="J114" i="73" s="1"/>
  <c r="I113" i="72"/>
  <c r="D114" i="56"/>
  <c r="D114" i="76"/>
  <c r="P113" i="51"/>
  <c r="H111" i="52"/>
  <c r="N111" i="52"/>
  <c r="E112" i="52"/>
  <c r="F111" i="74"/>
  <c r="C112" i="74"/>
  <c r="I112" i="74"/>
  <c r="F113" i="74"/>
  <c r="C114" i="74"/>
  <c r="I114" i="74"/>
  <c r="E114" i="54"/>
  <c r="K114" i="76"/>
  <c r="H114" i="56"/>
  <c r="B111" i="81"/>
  <c r="H111" i="81"/>
  <c r="E112" i="81"/>
  <c r="B113" i="81"/>
  <c r="E114" i="81"/>
  <c r="D112" i="68"/>
  <c r="C112" i="68" s="1"/>
  <c r="I112" i="68"/>
  <c r="J112" i="58"/>
  <c r="H112" i="58" s="1"/>
  <c r="N115" i="73"/>
  <c r="J115" i="73" s="1"/>
  <c r="I113" i="68"/>
  <c r="D111" i="76"/>
  <c r="D114" i="77"/>
  <c r="J113" i="51"/>
  <c r="G112" i="51"/>
  <c r="D111" i="51"/>
  <c r="J111" i="51"/>
  <c r="K112" i="76"/>
  <c r="H114" i="76"/>
  <c r="E113" i="76"/>
  <c r="B112" i="81"/>
  <c r="B114" i="81"/>
  <c r="I115" i="68"/>
  <c r="N112" i="54"/>
  <c r="T112" i="54"/>
  <c r="F111" i="59"/>
  <c r="B111" i="59" s="1"/>
  <c r="G113" i="73"/>
  <c r="C113" i="73" s="1"/>
  <c r="N113" i="73"/>
  <c r="J113" i="73" s="1"/>
  <c r="K112" i="52"/>
  <c r="Q112" i="52"/>
  <c r="N113" i="52"/>
  <c r="P111" i="51"/>
  <c r="E113" i="54"/>
  <c r="N113" i="54"/>
  <c r="T113" i="54"/>
  <c r="E112" i="77"/>
  <c r="K112" i="77"/>
  <c r="N112" i="73"/>
  <c r="J112" i="73" s="1"/>
  <c r="E112" i="76"/>
  <c r="E113" i="56"/>
  <c r="I115" i="72"/>
  <c r="K111" i="76"/>
  <c r="J115" i="58"/>
  <c r="H115" i="58" s="1"/>
  <c r="F112" i="59"/>
  <c r="B112" i="59" s="1"/>
  <c r="D114" i="51"/>
  <c r="J114" i="51"/>
  <c r="P114" i="51"/>
  <c r="G113" i="51"/>
  <c r="M113" i="51"/>
  <c r="D112" i="51"/>
  <c r="J112" i="51"/>
  <c r="P112" i="51"/>
  <c r="G111" i="51"/>
  <c r="M111" i="51"/>
  <c r="E111" i="52"/>
  <c r="K111" i="52"/>
  <c r="Q111" i="52"/>
  <c r="K113" i="52"/>
  <c r="H114" i="52"/>
  <c r="H113" i="77"/>
  <c r="E114" i="77"/>
  <c r="K114" i="77"/>
  <c r="H112" i="77"/>
  <c r="E111" i="77"/>
  <c r="H111" i="55"/>
  <c r="H112" i="55"/>
  <c r="H113" i="55"/>
  <c r="H114" i="55"/>
  <c r="E115" i="56"/>
  <c r="K115" i="56"/>
  <c r="K113" i="56"/>
  <c r="H112" i="56"/>
  <c r="I115" i="71"/>
  <c r="H115" i="71" s="1"/>
  <c r="B115" i="71" s="1"/>
  <c r="I113" i="71"/>
  <c r="H113" i="71" s="1"/>
  <c r="B113" i="71" s="1"/>
  <c r="N112" i="80"/>
  <c r="J112" i="80" s="1"/>
  <c r="G113" i="80"/>
  <c r="C113" i="80" s="1"/>
  <c r="N114" i="80"/>
  <c r="J114" i="80" s="1"/>
  <c r="G115" i="80"/>
  <c r="C115" i="80" s="1"/>
  <c r="I114" i="72"/>
  <c r="D112" i="72"/>
  <c r="C112" i="72" s="1"/>
  <c r="I112" i="72"/>
  <c r="J115" i="54"/>
  <c r="D115" i="54" s="1"/>
  <c r="J114" i="54"/>
  <c r="D114" i="54" s="1"/>
  <c r="J112" i="54"/>
  <c r="D113" i="77"/>
  <c r="B114" i="50"/>
  <c r="H114" i="50"/>
  <c r="K115" i="54"/>
  <c r="Q115" i="54"/>
  <c r="N114" i="54"/>
  <c r="K113" i="54"/>
  <c r="Q113" i="54"/>
  <c r="E112" i="54"/>
  <c r="E113" i="77"/>
  <c r="K113" i="77"/>
  <c r="H114" i="77"/>
  <c r="H111" i="77"/>
  <c r="E111" i="55"/>
  <c r="E112" i="55"/>
  <c r="E113" i="55"/>
  <c r="I114" i="71"/>
  <c r="H114" i="71" s="1"/>
  <c r="I112" i="71"/>
  <c r="H112" i="71" s="1"/>
  <c r="D113" i="68"/>
  <c r="C113" i="68" s="1"/>
  <c r="D114" i="68"/>
  <c r="C114" i="68" s="1"/>
  <c r="I114" i="68"/>
  <c r="D115" i="68"/>
  <c r="C115" i="68" s="1"/>
  <c r="D113" i="72"/>
  <c r="C113" i="72" s="1"/>
  <c r="F114" i="59"/>
  <c r="B114" i="59" s="1"/>
  <c r="F114" i="79"/>
  <c r="B114" i="79" s="1"/>
  <c r="D111" i="55"/>
  <c r="D112" i="76"/>
  <c r="H113" i="76"/>
  <c r="J113" i="58"/>
  <c r="H113" i="58" s="1"/>
  <c r="F113" i="79"/>
  <c r="B113" i="79" s="1"/>
  <c r="K114" i="52"/>
  <c r="H111" i="76"/>
  <c r="K111" i="77"/>
  <c r="H113" i="56"/>
  <c r="E112" i="56"/>
  <c r="K112" i="56"/>
  <c r="J114" i="58"/>
  <c r="H114" i="58" s="1"/>
  <c r="N112" i="78"/>
  <c r="J112" i="78" s="1"/>
  <c r="N114" i="78"/>
  <c r="J114" i="78" s="1"/>
  <c r="D113" i="51"/>
  <c r="K113" i="76"/>
  <c r="E114" i="58"/>
  <c r="C114" i="58" s="1"/>
  <c r="F113" i="59"/>
  <c r="B113" i="59" s="1"/>
  <c r="G113" i="78"/>
  <c r="C113" i="78" s="1"/>
  <c r="G115" i="78"/>
  <c r="C115" i="78" s="1"/>
  <c r="E113" i="58"/>
  <c r="C113" i="58" s="1"/>
  <c r="E115" i="58"/>
  <c r="C115" i="58" s="1"/>
  <c r="F112" i="79"/>
  <c r="B112" i="79" s="1"/>
  <c r="D111" i="52"/>
  <c r="J113" i="54"/>
  <c r="D113" i="54" s="1"/>
  <c r="C114" i="55"/>
  <c r="D112" i="56"/>
  <c r="D114" i="72"/>
  <c r="C114" i="72" s="1"/>
  <c r="B111" i="61"/>
  <c r="B113" i="61"/>
  <c r="G114" i="51"/>
  <c r="M114" i="51"/>
  <c r="M112" i="51"/>
  <c r="H112" i="52"/>
  <c r="N112" i="52"/>
  <c r="N114" i="52"/>
  <c r="E115" i="54"/>
  <c r="N115" i="54"/>
  <c r="T115" i="54"/>
  <c r="K114" i="54"/>
  <c r="Q114" i="54"/>
  <c r="I112" i="54"/>
  <c r="Q112" i="54"/>
  <c r="D113" i="76"/>
  <c r="D111" i="77"/>
  <c r="D112" i="55"/>
  <c r="D113" i="55"/>
  <c r="D114" i="55"/>
  <c r="H115" i="56"/>
  <c r="E111" i="81"/>
  <c r="H112" i="81"/>
  <c r="E113" i="81"/>
  <c r="H114" i="81"/>
  <c r="D115" i="72"/>
  <c r="C115" i="72" s="1"/>
  <c r="G112" i="78"/>
  <c r="C112" i="78" s="1"/>
  <c r="G112" i="73"/>
  <c r="C112" i="73" s="1"/>
  <c r="B111" i="62"/>
  <c r="B110" i="62"/>
  <c r="F112" i="70"/>
  <c r="B113" i="70"/>
  <c r="F114" i="70"/>
  <c r="B114" i="70" s="1"/>
  <c r="B111" i="50"/>
  <c r="H111" i="50"/>
  <c r="D112" i="77"/>
  <c r="E112" i="58"/>
  <c r="G114" i="80"/>
  <c r="C114" i="80" s="1"/>
  <c r="G115" i="73"/>
  <c r="C115" i="73" s="1"/>
  <c r="B113" i="62"/>
  <c r="B112" i="50"/>
  <c r="H112" i="50"/>
  <c r="D115" i="56"/>
  <c r="E114" i="56"/>
  <c r="K114" i="56"/>
  <c r="D113" i="56"/>
  <c r="H113" i="81"/>
  <c r="B113" i="50"/>
  <c r="H113" i="50"/>
  <c r="D112" i="52"/>
  <c r="D113" i="52"/>
  <c r="Q113" i="52"/>
  <c r="D114" i="52"/>
  <c r="I115" i="54"/>
  <c r="E111" i="76"/>
  <c r="H112" i="76"/>
  <c r="J113" i="78"/>
  <c r="H113" i="52"/>
  <c r="E114" i="52"/>
  <c r="Q114" i="52"/>
  <c r="G114" i="73"/>
  <c r="C114" i="73" s="1"/>
  <c r="B110" i="61"/>
  <c r="B112" i="61"/>
  <c r="B112" i="62"/>
  <c r="J113" i="80"/>
  <c r="C112" i="56"/>
  <c r="C113" i="56"/>
  <c r="C114" i="56"/>
  <c r="C115" i="56"/>
  <c r="E114" i="55"/>
  <c r="C113" i="55"/>
  <c r="C112" i="55"/>
  <c r="C111" i="55"/>
  <c r="C111" i="77"/>
  <c r="C112" i="77"/>
  <c r="C113" i="77"/>
  <c r="C114" i="77"/>
  <c r="E114" i="76"/>
  <c r="C111" i="76"/>
  <c r="C112" i="76"/>
  <c r="C113" i="76"/>
  <c r="C114" i="76"/>
  <c r="K112" i="54"/>
  <c r="I113" i="54"/>
  <c r="I114" i="54"/>
  <c r="E113" i="52"/>
  <c r="C111" i="52"/>
  <c r="C113" i="52"/>
  <c r="C112" i="52"/>
  <c r="C114" i="52"/>
  <c r="H29" i="55" l="1"/>
  <c r="H29" i="52"/>
  <c r="F29" i="74"/>
  <c r="Q29" i="52"/>
  <c r="T30" i="54"/>
  <c r="G29" i="51"/>
  <c r="B112" i="71"/>
  <c r="B113" i="58"/>
  <c r="B113" i="68"/>
  <c r="B114" i="71"/>
  <c r="B113" i="55"/>
  <c r="K29" i="76"/>
  <c r="E29" i="81"/>
  <c r="B111" i="52"/>
  <c r="N30" i="78"/>
  <c r="J30" i="78" s="1"/>
  <c r="D30" i="68"/>
  <c r="C30" i="68" s="1"/>
  <c r="Q112" i="50"/>
  <c r="N30" i="80"/>
  <c r="J30" i="80" s="1"/>
  <c r="H29" i="81"/>
  <c r="M29" i="51"/>
  <c r="D29" i="76"/>
  <c r="N29" i="52"/>
  <c r="B114" i="55"/>
  <c r="J30" i="58"/>
  <c r="H30" i="58" s="1"/>
  <c r="B113" i="76"/>
  <c r="B29" i="55"/>
  <c r="E29" i="76"/>
  <c r="D29" i="52"/>
  <c r="H115" i="54"/>
  <c r="B29" i="81"/>
  <c r="K30" i="54"/>
  <c r="B115" i="78"/>
  <c r="Q114" i="50"/>
  <c r="H30" i="56"/>
  <c r="I29" i="74"/>
  <c r="K29" i="52"/>
  <c r="F28" i="77"/>
  <c r="I30" i="71"/>
  <c r="H30" i="71" s="1"/>
  <c r="D29" i="77"/>
  <c r="B28" i="62"/>
  <c r="B28" i="61"/>
  <c r="F29" i="79"/>
  <c r="B29" i="79" s="1"/>
  <c r="B113" i="78"/>
  <c r="I30" i="72"/>
  <c r="D30" i="72"/>
  <c r="C30" i="72" s="1"/>
  <c r="B113" i="72"/>
  <c r="B114" i="68"/>
  <c r="D30" i="71"/>
  <c r="C30" i="71" s="1"/>
  <c r="C29" i="77"/>
  <c r="H29" i="50"/>
  <c r="B112" i="70"/>
  <c r="F30" i="70"/>
  <c r="B30" i="70" s="1"/>
  <c r="E30" i="56"/>
  <c r="C30" i="56"/>
  <c r="P29" i="51"/>
  <c r="B113" i="52"/>
  <c r="C112" i="54"/>
  <c r="I30" i="54"/>
  <c r="C29" i="76"/>
  <c r="C29" i="52"/>
  <c r="E29" i="52"/>
  <c r="K29" i="77"/>
  <c r="E29" i="77"/>
  <c r="B29" i="50"/>
  <c r="H29" i="76"/>
  <c r="D29" i="51"/>
  <c r="B115" i="68"/>
  <c r="C112" i="58"/>
  <c r="B112" i="58" s="1"/>
  <c r="E30" i="58"/>
  <c r="C30" i="58" s="1"/>
  <c r="Q30" i="54"/>
  <c r="N30" i="54"/>
  <c r="D30" i="56"/>
  <c r="K30" i="56"/>
  <c r="G30" i="73"/>
  <c r="C30" i="73" s="1"/>
  <c r="N30" i="73"/>
  <c r="J30" i="73" s="1"/>
  <c r="E30" i="54"/>
  <c r="F29" i="59"/>
  <c r="B29" i="59" s="1"/>
  <c r="B114" i="56"/>
  <c r="D112" i="54"/>
  <c r="J30" i="54"/>
  <c r="D30" i="54" s="1"/>
  <c r="I30" i="68"/>
  <c r="G30" i="80"/>
  <c r="C30" i="80" s="1"/>
  <c r="G30" i="78"/>
  <c r="C30" i="78" s="1"/>
  <c r="J29" i="51"/>
  <c r="B115" i="72"/>
  <c r="B112" i="56"/>
  <c r="B111" i="55"/>
  <c r="B114" i="76"/>
  <c r="B112" i="68"/>
  <c r="B114" i="52"/>
  <c r="B112" i="78"/>
  <c r="B114" i="72"/>
  <c r="B111" i="76"/>
  <c r="C113" i="51"/>
  <c r="B113" i="51" s="1"/>
  <c r="B113" i="73"/>
  <c r="B113" i="80"/>
  <c r="C111" i="51"/>
  <c r="B111" i="51" s="1"/>
  <c r="H112" i="54"/>
  <c r="B114" i="77"/>
  <c r="C112" i="51"/>
  <c r="B112" i="51" s="1"/>
  <c r="B112" i="55"/>
  <c r="C114" i="51"/>
  <c r="B114" i="51" s="1"/>
  <c r="B107" i="81"/>
  <c r="B112" i="72"/>
  <c r="B112" i="76"/>
  <c r="B113" i="77"/>
  <c r="B112" i="80"/>
  <c r="B114" i="73"/>
  <c r="B114" i="58"/>
  <c r="B114" i="80"/>
  <c r="Q111" i="50"/>
  <c r="B113" i="56"/>
  <c r="B112" i="73"/>
  <c r="N111" i="73"/>
  <c r="J111" i="73" s="1"/>
  <c r="Q113" i="50"/>
  <c r="B115" i="73"/>
  <c r="B111" i="77"/>
  <c r="B114" i="78"/>
  <c r="B115" i="58"/>
  <c r="F107" i="79"/>
  <c r="N111" i="80"/>
  <c r="J111" i="80" s="1"/>
  <c r="B112" i="52"/>
  <c r="I28" i="52"/>
  <c r="O28" i="52"/>
  <c r="F28" i="81"/>
  <c r="F29" i="68"/>
  <c r="K29" i="68"/>
  <c r="G29" i="58"/>
  <c r="E28" i="59"/>
  <c r="F29" i="78"/>
  <c r="F110" i="79"/>
  <c r="B110" i="79" s="1"/>
  <c r="E27" i="61"/>
  <c r="E29" i="70"/>
  <c r="C115" i="54"/>
  <c r="B115" i="54" s="1"/>
  <c r="B112" i="77"/>
  <c r="B115" i="56"/>
  <c r="J28" i="52"/>
  <c r="H28" i="74"/>
  <c r="J28" i="76"/>
  <c r="I29" i="58"/>
  <c r="H29" i="78"/>
  <c r="H29" i="80"/>
  <c r="F27" i="61"/>
  <c r="G29" i="70"/>
  <c r="B115" i="80"/>
  <c r="H113" i="54"/>
  <c r="C113" i="54"/>
  <c r="B113" i="54" s="1"/>
  <c r="C114" i="54"/>
  <c r="B114" i="54" s="1"/>
  <c r="H114" i="54"/>
  <c r="M29" i="78"/>
  <c r="F28" i="50"/>
  <c r="G28" i="74"/>
  <c r="G29" i="72"/>
  <c r="E27" i="62"/>
  <c r="I27" i="62"/>
  <c r="P28" i="52"/>
  <c r="N28" i="74"/>
  <c r="K28" i="50"/>
  <c r="I28" i="76"/>
  <c r="L29" i="72"/>
  <c r="L29" i="78"/>
  <c r="E28" i="79"/>
  <c r="F29" i="80"/>
  <c r="G28" i="81"/>
  <c r="E28" i="81" s="1"/>
  <c r="M29" i="80"/>
  <c r="O28" i="50"/>
  <c r="F28" i="55"/>
  <c r="E29" i="71"/>
  <c r="L29" i="80"/>
  <c r="L28" i="51"/>
  <c r="G28" i="55"/>
  <c r="E28" i="51"/>
  <c r="O29" i="54"/>
  <c r="F29" i="56"/>
  <c r="I29" i="73"/>
  <c r="C28" i="50"/>
  <c r="P29" i="54"/>
  <c r="G28" i="77"/>
  <c r="G29" i="56"/>
  <c r="L29" i="71"/>
  <c r="L29" i="68"/>
  <c r="H29" i="72"/>
  <c r="G28" i="59"/>
  <c r="G28" i="79"/>
  <c r="K29" i="73"/>
  <c r="K28" i="51"/>
  <c r="U29" i="54"/>
  <c r="L29" i="56"/>
  <c r="N109" i="73"/>
  <c r="J109" i="73" s="1"/>
  <c r="O29" i="73"/>
  <c r="L28" i="50"/>
  <c r="R28" i="51"/>
  <c r="G29" i="54"/>
  <c r="V29" i="54"/>
  <c r="M28" i="77"/>
  <c r="M29" i="56"/>
  <c r="F29" i="71"/>
  <c r="G29" i="68"/>
  <c r="E29" i="73"/>
  <c r="P29" i="73"/>
  <c r="F27" i="62"/>
  <c r="D28" i="50"/>
  <c r="I28" i="50"/>
  <c r="M28" i="50"/>
  <c r="H28" i="51"/>
  <c r="N28" i="51"/>
  <c r="F28" i="52"/>
  <c r="L28" i="52"/>
  <c r="R28" i="52"/>
  <c r="D28" i="74"/>
  <c r="J28" i="74"/>
  <c r="L29" i="54"/>
  <c r="R29" i="54"/>
  <c r="T108" i="54"/>
  <c r="E108" i="76"/>
  <c r="F28" i="76"/>
  <c r="L28" i="76"/>
  <c r="I28" i="77"/>
  <c r="I28" i="55"/>
  <c r="I29" i="56"/>
  <c r="E108" i="56"/>
  <c r="C28" i="81"/>
  <c r="I28" i="81"/>
  <c r="G29" i="71"/>
  <c r="H29" i="68"/>
  <c r="E29" i="72"/>
  <c r="J29" i="72"/>
  <c r="D29" i="58"/>
  <c r="K29" i="58"/>
  <c r="C28" i="59"/>
  <c r="H28" i="59"/>
  <c r="D29" i="78"/>
  <c r="I29" i="78"/>
  <c r="O29" i="78"/>
  <c r="C28" i="79"/>
  <c r="H28" i="79"/>
  <c r="D29" i="80"/>
  <c r="I29" i="80"/>
  <c r="O29" i="80"/>
  <c r="F29" i="73"/>
  <c r="L29" i="73"/>
  <c r="C27" i="61"/>
  <c r="G27" i="61"/>
  <c r="C27" i="62"/>
  <c r="G27" i="62"/>
  <c r="C29" i="70"/>
  <c r="H29" i="70"/>
  <c r="Q28" i="51"/>
  <c r="P28" i="51" s="1"/>
  <c r="F29" i="54"/>
  <c r="E29" i="54" s="1"/>
  <c r="L28" i="77"/>
  <c r="K29" i="71"/>
  <c r="D29" i="73"/>
  <c r="G28" i="50"/>
  <c r="P28" i="50"/>
  <c r="F28" i="51"/>
  <c r="E28" i="50"/>
  <c r="J28" i="50"/>
  <c r="N28" i="50"/>
  <c r="I28" i="51"/>
  <c r="O28" i="51"/>
  <c r="G28" i="52"/>
  <c r="M28" i="52"/>
  <c r="S28" i="52"/>
  <c r="E28" i="74"/>
  <c r="K28" i="74"/>
  <c r="Q28" i="74"/>
  <c r="M29" i="54"/>
  <c r="S29" i="54"/>
  <c r="G28" i="76"/>
  <c r="M28" i="76"/>
  <c r="J28" i="77"/>
  <c r="J28" i="55"/>
  <c r="J29" i="56"/>
  <c r="D28" i="81"/>
  <c r="J28" i="81"/>
  <c r="J29" i="71"/>
  <c r="E29" i="68"/>
  <c r="J29" i="68"/>
  <c r="F29" i="72"/>
  <c r="K29" i="72"/>
  <c r="F29" i="58"/>
  <c r="L29" i="58"/>
  <c r="D28" i="59"/>
  <c r="E29" i="78"/>
  <c r="K29" i="78"/>
  <c r="P29" i="78"/>
  <c r="D28" i="79"/>
  <c r="E29" i="80"/>
  <c r="K29" i="80"/>
  <c r="P29" i="80"/>
  <c r="H29" i="73"/>
  <c r="M29" i="73"/>
  <c r="D27" i="61"/>
  <c r="H27" i="61"/>
  <c r="D27" i="62"/>
  <c r="H27" i="62"/>
  <c r="D29" i="70"/>
  <c r="I29" i="70"/>
  <c r="C108" i="55"/>
  <c r="B109" i="81"/>
  <c r="G110" i="51"/>
  <c r="M110" i="51"/>
  <c r="D109" i="51"/>
  <c r="J109" i="51"/>
  <c r="P109" i="51"/>
  <c r="G108" i="51"/>
  <c r="M108" i="51"/>
  <c r="D107" i="51"/>
  <c r="J107" i="51"/>
  <c r="P107" i="51"/>
  <c r="N107" i="52"/>
  <c r="E108" i="52"/>
  <c r="K108" i="52"/>
  <c r="Q108" i="52"/>
  <c r="H109" i="52"/>
  <c r="N109" i="52"/>
  <c r="E110" i="52"/>
  <c r="K110" i="52"/>
  <c r="Q110" i="52"/>
  <c r="I110" i="71"/>
  <c r="H110" i="71" s="1"/>
  <c r="I108" i="71"/>
  <c r="C110" i="74"/>
  <c r="F109" i="59"/>
  <c r="B109" i="59" s="1"/>
  <c r="J110" i="51"/>
  <c r="P110" i="51"/>
  <c r="G109" i="51"/>
  <c r="J108" i="51"/>
  <c r="Q107" i="52"/>
  <c r="N108" i="52"/>
  <c r="H110" i="52"/>
  <c r="F110" i="59"/>
  <c r="B110" i="59" s="1"/>
  <c r="N108" i="54"/>
  <c r="F108" i="74"/>
  <c r="E109" i="76"/>
  <c r="K109" i="76"/>
  <c r="H110" i="76"/>
  <c r="E110" i="77"/>
  <c r="E108" i="77"/>
  <c r="K108" i="77"/>
  <c r="H107" i="77"/>
  <c r="N109" i="78"/>
  <c r="G108" i="73"/>
  <c r="C108" i="73" s="1"/>
  <c r="F109" i="70"/>
  <c r="B109" i="70" s="1"/>
  <c r="F111" i="70"/>
  <c r="B111" i="70" s="1"/>
  <c r="K111" i="56"/>
  <c r="K109" i="56"/>
  <c r="N110" i="73"/>
  <c r="J110" i="73" s="1"/>
  <c r="F107" i="74"/>
  <c r="C108" i="74"/>
  <c r="I108" i="74"/>
  <c r="F109" i="74"/>
  <c r="I110" i="74"/>
  <c r="D111" i="71"/>
  <c r="C111" i="71" s="1"/>
  <c r="J108" i="54"/>
  <c r="D108" i="54" s="1"/>
  <c r="C107" i="76"/>
  <c r="I111" i="72"/>
  <c r="C107" i="74"/>
  <c r="I107" i="74"/>
  <c r="I109" i="74"/>
  <c r="F110" i="74"/>
  <c r="Q111" i="54"/>
  <c r="T110" i="54"/>
  <c r="Q109" i="54"/>
  <c r="E108" i="54"/>
  <c r="D110" i="72"/>
  <c r="C110" i="72" s="1"/>
  <c r="I110" i="72"/>
  <c r="F107" i="59"/>
  <c r="B107" i="59" s="1"/>
  <c r="G109" i="78"/>
  <c r="C109" i="78" s="1"/>
  <c r="G111" i="78"/>
  <c r="C111" i="78" s="1"/>
  <c r="N109" i="54"/>
  <c r="F110" i="70"/>
  <c r="B110" i="70" s="1"/>
  <c r="H107" i="81"/>
  <c r="E108" i="81"/>
  <c r="H109" i="81"/>
  <c r="I111" i="71"/>
  <c r="H111" i="71" s="1"/>
  <c r="I109" i="71"/>
  <c r="H109" i="71" s="1"/>
  <c r="I110" i="68"/>
  <c r="I109" i="72"/>
  <c r="D108" i="72"/>
  <c r="C108" i="72" s="1"/>
  <c r="I108" i="72"/>
  <c r="N108" i="78"/>
  <c r="J108" i="78" s="1"/>
  <c r="N110" i="78"/>
  <c r="J110" i="78" s="1"/>
  <c r="G110" i="73"/>
  <c r="C110" i="73" s="1"/>
  <c r="C107" i="52"/>
  <c r="D108" i="55"/>
  <c r="D109" i="55"/>
  <c r="D110" i="55"/>
  <c r="D111" i="56"/>
  <c r="D109" i="56"/>
  <c r="H108" i="71"/>
  <c r="H107" i="76"/>
  <c r="K108" i="76"/>
  <c r="H109" i="76"/>
  <c r="H108" i="77"/>
  <c r="H110" i="55"/>
  <c r="H110" i="56"/>
  <c r="E109" i="56"/>
  <c r="H108" i="56"/>
  <c r="H108" i="81"/>
  <c r="H110" i="81"/>
  <c r="D110" i="71"/>
  <c r="C110" i="71" s="1"/>
  <c r="D108" i="71"/>
  <c r="C108" i="71" s="1"/>
  <c r="E108" i="58"/>
  <c r="C108" i="58" s="1"/>
  <c r="E110" i="58"/>
  <c r="C110" i="58" s="1"/>
  <c r="N110" i="80"/>
  <c r="J110" i="80" s="1"/>
  <c r="N111" i="54"/>
  <c r="T111" i="54"/>
  <c r="E109" i="54"/>
  <c r="K110" i="56"/>
  <c r="E109" i="58"/>
  <c r="C109" i="58" s="1"/>
  <c r="E111" i="58"/>
  <c r="C111" i="58" s="1"/>
  <c r="G110" i="78"/>
  <c r="C110" i="78" s="1"/>
  <c r="I111" i="54"/>
  <c r="C111" i="54" s="1"/>
  <c r="I109" i="54"/>
  <c r="K110" i="76"/>
  <c r="H107" i="55"/>
  <c r="H108" i="55"/>
  <c r="H109" i="55"/>
  <c r="J110" i="58"/>
  <c r="H110" i="58" s="1"/>
  <c r="G109" i="80"/>
  <c r="C109" i="80" s="1"/>
  <c r="G111" i="80"/>
  <c r="C111" i="80" s="1"/>
  <c r="B107" i="61"/>
  <c r="B108" i="61"/>
  <c r="B108" i="62"/>
  <c r="B107" i="62"/>
  <c r="C109" i="74"/>
  <c r="E111" i="54"/>
  <c r="K110" i="54"/>
  <c r="E110" i="56"/>
  <c r="K108" i="56"/>
  <c r="E107" i="81"/>
  <c r="B110" i="81"/>
  <c r="F108" i="59"/>
  <c r="B108" i="59" s="1"/>
  <c r="B109" i="50"/>
  <c r="H109" i="50"/>
  <c r="B110" i="50"/>
  <c r="D110" i="51"/>
  <c r="D108" i="51"/>
  <c r="P108" i="51"/>
  <c r="G107" i="51"/>
  <c r="E109" i="52"/>
  <c r="K109" i="52"/>
  <c r="Q109" i="52"/>
  <c r="K111" i="54"/>
  <c r="C110" i="76"/>
  <c r="C110" i="77"/>
  <c r="E109" i="77"/>
  <c r="K109" i="77"/>
  <c r="C108" i="77"/>
  <c r="E107" i="55"/>
  <c r="E108" i="55"/>
  <c r="C109" i="55"/>
  <c r="E110" i="55"/>
  <c r="D109" i="68"/>
  <c r="C109" i="68" s="1"/>
  <c r="I109" i="68"/>
  <c r="J109" i="58"/>
  <c r="H109" i="58" s="1"/>
  <c r="J111" i="58"/>
  <c r="H111" i="58" s="1"/>
  <c r="N111" i="78"/>
  <c r="J111" i="78" s="1"/>
  <c r="G108" i="80"/>
  <c r="C108" i="80" s="1"/>
  <c r="G110" i="80"/>
  <c r="C110" i="80" s="1"/>
  <c r="G111" i="73"/>
  <c r="C111" i="73" s="1"/>
  <c r="G109" i="73"/>
  <c r="C109" i="73" s="1"/>
  <c r="N108" i="73"/>
  <c r="J108" i="73" s="1"/>
  <c r="N109" i="80"/>
  <c r="J109" i="80" s="1"/>
  <c r="H107" i="52"/>
  <c r="H110" i="77"/>
  <c r="E107" i="77"/>
  <c r="E109" i="55"/>
  <c r="B107" i="50"/>
  <c r="H107" i="50"/>
  <c r="C108" i="52"/>
  <c r="C109" i="52"/>
  <c r="E107" i="52"/>
  <c r="K107" i="52"/>
  <c r="H108" i="52"/>
  <c r="C110" i="52"/>
  <c r="N110" i="52"/>
  <c r="J111" i="54"/>
  <c r="D111" i="54" s="1"/>
  <c r="E110" i="54"/>
  <c r="N110" i="54"/>
  <c r="C108" i="76"/>
  <c r="C109" i="77"/>
  <c r="C107" i="77"/>
  <c r="C110" i="55"/>
  <c r="E111" i="56"/>
  <c r="D108" i="56"/>
  <c r="E110" i="81"/>
  <c r="D111" i="68"/>
  <c r="C111" i="68" s="1"/>
  <c r="I111" i="68"/>
  <c r="D111" i="72"/>
  <c r="C111" i="72" s="1"/>
  <c r="F109" i="79"/>
  <c r="B109" i="79" s="1"/>
  <c r="B107" i="79"/>
  <c r="B106" i="61"/>
  <c r="H110" i="50"/>
  <c r="E110" i="76"/>
  <c r="K107" i="77"/>
  <c r="D110" i="56"/>
  <c r="B108" i="50"/>
  <c r="H108" i="50"/>
  <c r="M109" i="51"/>
  <c r="M107" i="51"/>
  <c r="K109" i="54"/>
  <c r="Q110" i="54"/>
  <c r="T109" i="54"/>
  <c r="I108" i="54"/>
  <c r="Q108" i="54"/>
  <c r="E107" i="76"/>
  <c r="K107" i="76"/>
  <c r="K110" i="77"/>
  <c r="H109" i="56"/>
  <c r="H111" i="56"/>
  <c r="B108" i="81"/>
  <c r="E109" i="81"/>
  <c r="D109" i="71"/>
  <c r="C109" i="71" s="1"/>
  <c r="D108" i="68"/>
  <c r="C108" i="68" s="1"/>
  <c r="I108" i="68"/>
  <c r="D110" i="68"/>
  <c r="C110" i="68" s="1"/>
  <c r="D109" i="72"/>
  <c r="C109" i="72" s="1"/>
  <c r="J108" i="58"/>
  <c r="H108" i="58" s="1"/>
  <c r="G108" i="78"/>
  <c r="C108" i="78" s="1"/>
  <c r="F108" i="79"/>
  <c r="B108" i="79" s="1"/>
  <c r="N108" i="80"/>
  <c r="J108" i="80" s="1"/>
  <c r="B109" i="61"/>
  <c r="B109" i="62"/>
  <c r="B106" i="62"/>
  <c r="F108" i="70"/>
  <c r="B108" i="70" s="1"/>
  <c r="J109" i="78"/>
  <c r="C108" i="56"/>
  <c r="C109" i="56"/>
  <c r="C110" i="56"/>
  <c r="C111" i="56"/>
  <c r="D107" i="55"/>
  <c r="C107" i="55"/>
  <c r="H109" i="77"/>
  <c r="D107" i="77"/>
  <c r="D108" i="77"/>
  <c r="D109" i="77"/>
  <c r="D110" i="77"/>
  <c r="C109" i="76"/>
  <c r="H108" i="76"/>
  <c r="D107" i="76"/>
  <c r="D108" i="76"/>
  <c r="D109" i="76"/>
  <c r="D110" i="76"/>
  <c r="K108" i="54"/>
  <c r="J110" i="54"/>
  <c r="D110" i="54" s="1"/>
  <c r="J109" i="54"/>
  <c r="I110" i="54"/>
  <c r="D109" i="52"/>
  <c r="D107" i="52"/>
  <c r="D108" i="52"/>
  <c r="D110" i="52"/>
  <c r="E64" i="81"/>
  <c r="B9" i="81"/>
  <c r="C9" i="81" s="1"/>
  <c r="D9" i="81" s="1"/>
  <c r="E9" i="81" s="1"/>
  <c r="F9" i="81" s="1"/>
  <c r="G9" i="81" s="1"/>
  <c r="H9" i="81" s="1"/>
  <c r="I9" i="81" s="1"/>
  <c r="J9" i="81" s="1"/>
  <c r="B50" i="81"/>
  <c r="E50" i="81"/>
  <c r="B49" i="81"/>
  <c r="E49" i="81"/>
  <c r="B48" i="81"/>
  <c r="E48" i="81"/>
  <c r="B47" i="81"/>
  <c r="E47" i="81"/>
  <c r="B46" i="81"/>
  <c r="E46" i="81"/>
  <c r="B45" i="81"/>
  <c r="E45" i="81"/>
  <c r="B44" i="81"/>
  <c r="E44" i="81"/>
  <c r="B43" i="81"/>
  <c r="E43" i="81"/>
  <c r="B42" i="81"/>
  <c r="E42" i="81"/>
  <c r="B41" i="81"/>
  <c r="E41" i="81"/>
  <c r="B40" i="81"/>
  <c r="E40" i="81"/>
  <c r="B39" i="81"/>
  <c r="E39" i="81"/>
  <c r="B38" i="81"/>
  <c r="E38" i="81"/>
  <c r="B37" i="81"/>
  <c r="E37" i="81"/>
  <c r="B36" i="81"/>
  <c r="E36" i="81"/>
  <c r="E88" i="81" l="1"/>
  <c r="E59" i="81"/>
  <c r="E99" i="81"/>
  <c r="H70" i="81"/>
  <c r="H82" i="81"/>
  <c r="H106" i="81"/>
  <c r="H28" i="55"/>
  <c r="E100" i="81"/>
  <c r="H62" i="81"/>
  <c r="H86" i="81"/>
  <c r="B109" i="76"/>
  <c r="E58" i="81"/>
  <c r="E94" i="81"/>
  <c r="E51" i="81"/>
  <c r="E63" i="81"/>
  <c r="E75" i="81"/>
  <c r="H102" i="81"/>
  <c r="B95" i="81"/>
  <c r="B109" i="71"/>
  <c r="Q29" i="50"/>
  <c r="B110" i="71"/>
  <c r="B111" i="71"/>
  <c r="B108" i="71"/>
  <c r="B29" i="77"/>
  <c r="B30" i="72"/>
  <c r="B29" i="52"/>
  <c r="B29" i="76"/>
  <c r="B30" i="68"/>
  <c r="I29" i="71"/>
  <c r="H29" i="71" s="1"/>
  <c r="B30" i="78"/>
  <c r="B112" i="54"/>
  <c r="B30" i="80"/>
  <c r="G29" i="80"/>
  <c r="C29" i="80" s="1"/>
  <c r="B30" i="71"/>
  <c r="B30" i="73"/>
  <c r="G29" i="78"/>
  <c r="C29" i="78" s="1"/>
  <c r="B30" i="58"/>
  <c r="H30" i="54"/>
  <c r="C29" i="51"/>
  <c r="B29" i="51" s="1"/>
  <c r="B30" i="56"/>
  <c r="C30" i="54"/>
  <c r="B30" i="54" s="1"/>
  <c r="B107" i="76"/>
  <c r="J28" i="51"/>
  <c r="F28" i="79"/>
  <c r="B28" i="79" s="1"/>
  <c r="H28" i="76"/>
  <c r="B110" i="55"/>
  <c r="B108" i="55"/>
  <c r="N28" i="52"/>
  <c r="E29" i="58"/>
  <c r="C29" i="58" s="1"/>
  <c r="F28" i="74"/>
  <c r="H28" i="52"/>
  <c r="Q110" i="50"/>
  <c r="F28" i="59"/>
  <c r="B28" i="59" s="1"/>
  <c r="C28" i="55"/>
  <c r="Q29" i="54"/>
  <c r="B107" i="52"/>
  <c r="K28" i="77"/>
  <c r="K28" i="76"/>
  <c r="D29" i="71"/>
  <c r="C29" i="71" s="1"/>
  <c r="B28" i="50"/>
  <c r="D28" i="77"/>
  <c r="K29" i="54"/>
  <c r="E28" i="55"/>
  <c r="F29" i="70"/>
  <c r="B29" i="70" s="1"/>
  <c r="N29" i="80"/>
  <c r="J29" i="80" s="1"/>
  <c r="M28" i="51"/>
  <c r="N29" i="54"/>
  <c r="B27" i="62"/>
  <c r="H28" i="50"/>
  <c r="D28" i="52"/>
  <c r="I29" i="72"/>
  <c r="H28" i="81"/>
  <c r="G29" i="73"/>
  <c r="C29" i="73" s="1"/>
  <c r="J29" i="54"/>
  <c r="D29" i="54" s="1"/>
  <c r="I29" i="68"/>
  <c r="B27" i="61"/>
  <c r="N29" i="78"/>
  <c r="J29" i="78" s="1"/>
  <c r="D29" i="72"/>
  <c r="C29" i="72" s="1"/>
  <c r="B28" i="81"/>
  <c r="H28" i="77"/>
  <c r="I28" i="74"/>
  <c r="Q28" i="52"/>
  <c r="G28" i="51"/>
  <c r="E28" i="77"/>
  <c r="C28" i="77"/>
  <c r="D28" i="51"/>
  <c r="C28" i="52"/>
  <c r="E28" i="52"/>
  <c r="D28" i="55"/>
  <c r="C109" i="54"/>
  <c r="I29" i="54"/>
  <c r="D29" i="68"/>
  <c r="C29" i="68" s="1"/>
  <c r="H29" i="56"/>
  <c r="E28" i="76"/>
  <c r="D28" i="76"/>
  <c r="J29" i="58"/>
  <c r="H29" i="58" s="1"/>
  <c r="C28" i="76"/>
  <c r="C28" i="74"/>
  <c r="K28" i="52"/>
  <c r="K29" i="56"/>
  <c r="N29" i="73"/>
  <c r="J29" i="73" s="1"/>
  <c r="T29" i="54"/>
  <c r="D29" i="56"/>
  <c r="E29" i="56"/>
  <c r="C29" i="56"/>
  <c r="C108" i="51"/>
  <c r="B108" i="51" s="1"/>
  <c r="B109" i="52"/>
  <c r="H109" i="54"/>
  <c r="B109" i="72"/>
  <c r="B108" i="72"/>
  <c r="H108" i="54"/>
  <c r="B110" i="77"/>
  <c r="C109" i="51"/>
  <c r="B109" i="51" s="1"/>
  <c r="C110" i="51"/>
  <c r="B110" i="51" s="1"/>
  <c r="B108" i="58"/>
  <c r="B111" i="72"/>
  <c r="C107" i="51"/>
  <c r="B107" i="51" s="1"/>
  <c r="B111" i="58"/>
  <c r="B108" i="77"/>
  <c r="B109" i="58"/>
  <c r="B110" i="72"/>
  <c r="B109" i="56"/>
  <c r="B110" i="68"/>
  <c r="Q108" i="50"/>
  <c r="B111" i="68"/>
  <c r="B108" i="80"/>
  <c r="B111" i="80"/>
  <c r="B111" i="56"/>
  <c r="B110" i="76"/>
  <c r="Q109" i="50"/>
  <c r="B110" i="52"/>
  <c r="B110" i="58"/>
  <c r="B108" i="52"/>
  <c r="B109" i="78"/>
  <c r="B110" i="56"/>
  <c r="B110" i="80"/>
  <c r="B109" i="73"/>
  <c r="B109" i="55"/>
  <c r="C108" i="54"/>
  <c r="B108" i="54" s="1"/>
  <c r="B107" i="77"/>
  <c r="B108" i="78"/>
  <c r="B108" i="68"/>
  <c r="B109" i="80"/>
  <c r="B108" i="56"/>
  <c r="H110" i="54"/>
  <c r="H111" i="54"/>
  <c r="B108" i="73"/>
  <c r="B111" i="78"/>
  <c r="B109" i="77"/>
  <c r="B109" i="68"/>
  <c r="B111" i="73"/>
  <c r="B110" i="73"/>
  <c r="B108" i="76"/>
  <c r="Q107" i="50"/>
  <c r="B110" i="78"/>
  <c r="B107" i="55"/>
  <c r="D109" i="54"/>
  <c r="C110" i="54"/>
  <c r="B110" i="54" s="1"/>
  <c r="B111" i="54"/>
  <c r="B101" i="81"/>
  <c r="B88" i="81"/>
  <c r="B92" i="81"/>
  <c r="I20" i="81"/>
  <c r="J15" i="81"/>
  <c r="J17" i="81"/>
  <c r="J19" i="81"/>
  <c r="J21" i="81"/>
  <c r="J23" i="81"/>
  <c r="J25" i="81"/>
  <c r="J26" i="81"/>
  <c r="J27" i="81"/>
  <c r="I23" i="81"/>
  <c r="I27" i="81"/>
  <c r="I21" i="81"/>
  <c r="I26" i="81"/>
  <c r="J20" i="81"/>
  <c r="I14" i="81"/>
  <c r="I18" i="81"/>
  <c r="I22" i="81"/>
  <c r="J14" i="81"/>
  <c r="J18" i="81"/>
  <c r="J22" i="81"/>
  <c r="I16" i="81"/>
  <c r="I24" i="81"/>
  <c r="B64" i="81"/>
  <c r="B68" i="81"/>
  <c r="J16" i="81"/>
  <c r="J24" i="81"/>
  <c r="B71" i="81"/>
  <c r="H69" i="81"/>
  <c r="I15" i="81"/>
  <c r="I17" i="81"/>
  <c r="I19" i="81"/>
  <c r="I25" i="81"/>
  <c r="H53" i="81"/>
  <c r="H97" i="81"/>
  <c r="H90" i="81"/>
  <c r="H66" i="81"/>
  <c r="H81" i="81"/>
  <c r="H101" i="81"/>
  <c r="H74" i="81"/>
  <c r="H94" i="81"/>
  <c r="H58" i="81"/>
  <c r="H78" i="81"/>
  <c r="H55" i="81"/>
  <c r="H63" i="81"/>
  <c r="H51" i="81"/>
  <c r="H59" i="81"/>
  <c r="H71" i="81"/>
  <c r="H75" i="81"/>
  <c r="H79" i="81"/>
  <c r="H88" i="81"/>
  <c r="H57" i="81"/>
  <c r="H61" i="81"/>
  <c r="H73" i="81"/>
  <c r="H77" i="81"/>
  <c r="H89" i="81"/>
  <c r="H93" i="81"/>
  <c r="H105" i="81"/>
  <c r="H83" i="81"/>
  <c r="H103" i="81"/>
  <c r="H54" i="81"/>
  <c r="H65" i="81"/>
  <c r="H67" i="81"/>
  <c r="H85" i="81"/>
  <c r="H87" i="81"/>
  <c r="H91" i="81"/>
  <c r="H56" i="81"/>
  <c r="H52" i="81"/>
  <c r="H64" i="81"/>
  <c r="H68" i="81"/>
  <c r="H80" i="81"/>
  <c r="H96" i="81"/>
  <c r="H84" i="81"/>
  <c r="H100" i="81"/>
  <c r="H72" i="81"/>
  <c r="H104" i="81"/>
  <c r="H60" i="81"/>
  <c r="H76" i="81"/>
  <c r="H92" i="81"/>
  <c r="C24" i="81"/>
  <c r="B62" i="81"/>
  <c r="D17" i="81"/>
  <c r="B85" i="81"/>
  <c r="F24" i="81"/>
  <c r="B87" i="81"/>
  <c r="C18" i="81"/>
  <c r="F19" i="81"/>
  <c r="B53" i="81"/>
  <c r="E77" i="81"/>
  <c r="F23" i="81"/>
  <c r="F27" i="81"/>
  <c r="B57" i="81"/>
  <c r="C20" i="81"/>
  <c r="B86" i="81"/>
  <c r="E62" i="81"/>
  <c r="E61" i="81"/>
  <c r="E69" i="81"/>
  <c r="E93" i="81"/>
  <c r="G15" i="81"/>
  <c r="B61" i="81"/>
  <c r="G18" i="81"/>
  <c r="E76" i="81"/>
  <c r="B79" i="81"/>
  <c r="E85" i="81"/>
  <c r="B103" i="81"/>
  <c r="D24" i="81"/>
  <c r="F26" i="81"/>
  <c r="D16" i="81"/>
  <c r="G20" i="81"/>
  <c r="F22" i="81"/>
  <c r="E101" i="81"/>
  <c r="E106" i="81"/>
  <c r="G17" i="81"/>
  <c r="D14" i="81"/>
  <c r="E60" i="81"/>
  <c r="B60" i="81"/>
  <c r="B63" i="81"/>
  <c r="B69" i="81"/>
  <c r="D18" i="81"/>
  <c r="E72" i="81"/>
  <c r="E74" i="81"/>
  <c r="B74" i="81"/>
  <c r="E78" i="81"/>
  <c r="B78" i="81"/>
  <c r="E83" i="81"/>
  <c r="E84" i="81"/>
  <c r="B93" i="81"/>
  <c r="B96" i="81"/>
  <c r="E98" i="81"/>
  <c r="E102" i="81"/>
  <c r="B102" i="81"/>
  <c r="E104" i="81"/>
  <c r="B104" i="81"/>
  <c r="G26" i="81"/>
  <c r="F20" i="81"/>
  <c r="F16" i="81"/>
  <c r="C16" i="81"/>
  <c r="D21" i="81"/>
  <c r="E55" i="81"/>
  <c r="D15" i="81"/>
  <c r="B58" i="81"/>
  <c r="G16" i="81"/>
  <c r="E73" i="81"/>
  <c r="B77" i="81"/>
  <c r="E91" i="81"/>
  <c r="B91" i="81"/>
  <c r="E97" i="81"/>
  <c r="F14" i="81"/>
  <c r="E54" i="81"/>
  <c r="B54" i="81"/>
  <c r="B72" i="81"/>
  <c r="C19" i="81"/>
  <c r="C14" i="81"/>
  <c r="G24" i="81"/>
  <c r="B56" i="81"/>
  <c r="C15" i="81"/>
  <c r="G19" i="81"/>
  <c r="D20" i="81"/>
  <c r="B52" i="81"/>
  <c r="E67" i="81"/>
  <c r="F18" i="81"/>
  <c r="G22" i="81"/>
  <c r="G25" i="81"/>
  <c r="B67" i="81"/>
  <c r="E79" i="81"/>
  <c r="E89" i="81"/>
  <c r="B59" i="81"/>
  <c r="E65" i="81"/>
  <c r="B65" i="81"/>
  <c r="E70" i="81"/>
  <c r="E71" i="81"/>
  <c r="E95" i="81"/>
  <c r="E105" i="81"/>
  <c r="B105" i="81"/>
  <c r="G21" i="81"/>
  <c r="B51" i="81"/>
  <c r="E53" i="81"/>
  <c r="B55" i="81"/>
  <c r="E56" i="81"/>
  <c r="E68" i="81"/>
  <c r="B70" i="81"/>
  <c r="B75" i="81"/>
  <c r="B76" i="81"/>
  <c r="E80" i="81"/>
  <c r="B80" i="81"/>
  <c r="E81" i="81"/>
  <c r="B81" i="81"/>
  <c r="E86" i="81"/>
  <c r="E90" i="81"/>
  <c r="E92" i="81"/>
  <c r="B94" i="81"/>
  <c r="B98" i="81"/>
  <c r="C25" i="81"/>
  <c r="E52" i="81"/>
  <c r="G14" i="81"/>
  <c r="D27" i="81"/>
  <c r="E57" i="81"/>
  <c r="F15" i="81"/>
  <c r="E66" i="81"/>
  <c r="F17" i="81"/>
  <c r="B66" i="81"/>
  <c r="C17" i="81"/>
  <c r="B73" i="81"/>
  <c r="D19" i="81"/>
  <c r="E82" i="81"/>
  <c r="F21" i="81"/>
  <c r="B82" i="81"/>
  <c r="C21" i="81"/>
  <c r="B89" i="81"/>
  <c r="D23" i="81"/>
  <c r="B83" i="81"/>
  <c r="D22" i="81"/>
  <c r="B84" i="81"/>
  <c r="C22" i="81"/>
  <c r="G23" i="81"/>
  <c r="E87" i="81"/>
  <c r="E96" i="81"/>
  <c r="F25" i="81"/>
  <c r="B90" i="81"/>
  <c r="C23" i="81"/>
  <c r="D25" i="81"/>
  <c r="B97" i="81"/>
  <c r="B106" i="81"/>
  <c r="C27" i="81"/>
  <c r="B99" i="81"/>
  <c r="D26" i="81"/>
  <c r="B100" i="81"/>
  <c r="C26" i="81"/>
  <c r="G27" i="81"/>
  <c r="E103" i="81"/>
  <c r="B28" i="77" l="1"/>
  <c r="B29" i="71"/>
  <c r="B28" i="55"/>
  <c r="B28" i="52"/>
  <c r="B109" i="54"/>
  <c r="B29" i="58"/>
  <c r="B28" i="76"/>
  <c r="B29" i="80"/>
  <c r="Q28" i="50"/>
  <c r="C28" i="51"/>
  <c r="B28" i="51" s="1"/>
  <c r="B29" i="72"/>
  <c r="B29" i="56"/>
  <c r="B29" i="73"/>
  <c r="C29" i="54"/>
  <c r="B29" i="54" s="1"/>
  <c r="H29" i="54"/>
  <c r="B29" i="78"/>
  <c r="B29" i="68"/>
  <c r="E27" i="81"/>
  <c r="E19" i="81"/>
  <c r="E26" i="81"/>
  <c r="B24" i="81"/>
  <c r="B21" i="81"/>
  <c r="E17" i="81"/>
  <c r="E14" i="81"/>
  <c r="E23" i="81"/>
  <c r="B17" i="81"/>
  <c r="E22" i="81"/>
  <c r="B20" i="81"/>
  <c r="E20" i="81"/>
  <c r="B18" i="81"/>
  <c r="H99" i="81"/>
  <c r="H98" i="81"/>
  <c r="H95" i="81"/>
  <c r="E18" i="81"/>
  <c r="E24" i="81"/>
  <c r="B14" i="81"/>
  <c r="E16" i="81"/>
  <c r="B15" i="81"/>
  <c r="E15" i="81"/>
  <c r="B16" i="81"/>
  <c r="B23" i="81"/>
  <c r="E25" i="81"/>
  <c r="B22" i="81"/>
  <c r="B19" i="81"/>
  <c r="E21" i="81"/>
  <c r="B25" i="81"/>
  <c r="B26" i="81"/>
  <c r="B27" i="81"/>
  <c r="H27" i="81" l="1"/>
  <c r="H23" i="81"/>
  <c r="H19" i="81"/>
  <c r="H15" i="81"/>
  <c r="H24" i="81"/>
  <c r="H18" i="81"/>
  <c r="H17" i="81"/>
  <c r="H22" i="81"/>
  <c r="H16" i="81"/>
  <c r="H20" i="81"/>
  <c r="H21" i="81"/>
  <c r="H14" i="81"/>
  <c r="H26" i="81" l="1"/>
  <c r="H25" i="81"/>
  <c r="K51" i="56" l="1"/>
  <c r="K50" i="56"/>
  <c r="K49" i="56"/>
  <c r="K48" i="56"/>
  <c r="K47" i="56"/>
  <c r="K46" i="56"/>
  <c r="K45" i="56"/>
  <c r="K44" i="56"/>
  <c r="K43" i="56"/>
  <c r="K42" i="56"/>
  <c r="K41" i="56"/>
  <c r="K40" i="56"/>
  <c r="K39" i="56"/>
  <c r="K38" i="56"/>
  <c r="K37" i="56"/>
  <c r="C27" i="59" l="1"/>
  <c r="C27" i="79"/>
  <c r="I28" i="70"/>
  <c r="E27" i="59"/>
  <c r="E27" i="79"/>
  <c r="K28" i="78"/>
  <c r="K28" i="80"/>
  <c r="D28" i="78"/>
  <c r="D28" i="80"/>
  <c r="D27" i="78" l="1"/>
  <c r="D27" i="80"/>
  <c r="K27" i="80"/>
  <c r="K27" i="78"/>
  <c r="I27" i="70"/>
  <c r="E26" i="59"/>
  <c r="E26" i="79"/>
  <c r="C26" i="59"/>
  <c r="C26" i="79"/>
  <c r="K26" i="80" l="1"/>
  <c r="I26" i="70"/>
  <c r="D26" i="80"/>
  <c r="E25" i="79"/>
  <c r="K26" i="78"/>
  <c r="D26" i="78"/>
  <c r="C25" i="79"/>
  <c r="C25" i="59"/>
  <c r="E25" i="59"/>
  <c r="P14" i="74" l="1"/>
  <c r="P18" i="74"/>
  <c r="P15" i="74"/>
  <c r="P16" i="74"/>
  <c r="P17" i="74"/>
  <c r="P19" i="74"/>
  <c r="H50" i="76" l="1"/>
  <c r="H49" i="76"/>
  <c r="H48" i="76"/>
  <c r="H47" i="76"/>
  <c r="H46" i="76"/>
  <c r="H45" i="76"/>
  <c r="H44" i="76"/>
  <c r="H43" i="76"/>
  <c r="H42" i="76"/>
  <c r="H41" i="76"/>
  <c r="H40" i="76"/>
  <c r="H39" i="76"/>
  <c r="H38" i="76"/>
  <c r="H37" i="76"/>
  <c r="H36" i="76"/>
  <c r="I20" i="70" l="1"/>
  <c r="I19" i="70"/>
  <c r="I18" i="70"/>
  <c r="I17" i="70"/>
  <c r="I16" i="70"/>
  <c r="I15" i="70"/>
  <c r="F51" i="70"/>
  <c r="B51" i="70" s="1"/>
  <c r="F50" i="70"/>
  <c r="B50" i="70" s="1"/>
  <c r="F49" i="70"/>
  <c r="B49" i="70" s="1"/>
  <c r="F48" i="70"/>
  <c r="B48" i="70" s="1"/>
  <c r="F47" i="70"/>
  <c r="B47" i="70" s="1"/>
  <c r="F46" i="70"/>
  <c r="B46" i="70" s="1"/>
  <c r="F45" i="70"/>
  <c r="B45" i="70" s="1"/>
  <c r="F44" i="70"/>
  <c r="B44" i="70" s="1"/>
  <c r="F43" i="70"/>
  <c r="B43" i="70" s="1"/>
  <c r="F42" i="70"/>
  <c r="B42" i="70" s="1"/>
  <c r="F41" i="70"/>
  <c r="B41" i="70" s="1"/>
  <c r="F40" i="70"/>
  <c r="B40" i="70" s="1"/>
  <c r="F39" i="70"/>
  <c r="B39" i="70" s="1"/>
  <c r="F38" i="70"/>
  <c r="B38" i="70" s="1"/>
  <c r="F37" i="70"/>
  <c r="B37" i="70" s="1"/>
  <c r="B49" i="62"/>
  <c r="B48" i="62"/>
  <c r="B47" i="62"/>
  <c r="B46" i="62"/>
  <c r="B45" i="62"/>
  <c r="B44" i="62"/>
  <c r="B43" i="62"/>
  <c r="B42" i="62"/>
  <c r="B41" i="62"/>
  <c r="B40" i="62"/>
  <c r="B39" i="62"/>
  <c r="B38" i="62"/>
  <c r="B37" i="62"/>
  <c r="B36" i="62"/>
  <c r="B35" i="62"/>
  <c r="C18" i="62"/>
  <c r="C17" i="62"/>
  <c r="C16" i="62"/>
  <c r="C15" i="62"/>
  <c r="C14" i="62"/>
  <c r="C13" i="62"/>
  <c r="C18" i="61"/>
  <c r="C17" i="61"/>
  <c r="C16" i="61"/>
  <c r="C15" i="61"/>
  <c r="C14" i="61"/>
  <c r="C13" i="61"/>
  <c r="B49" i="61"/>
  <c r="B48" i="61"/>
  <c r="B47" i="61"/>
  <c r="B46" i="61"/>
  <c r="B45" i="61"/>
  <c r="B44" i="61"/>
  <c r="B43" i="61"/>
  <c r="B42" i="61"/>
  <c r="B41" i="61"/>
  <c r="B40" i="61"/>
  <c r="B39" i="61"/>
  <c r="B38" i="61"/>
  <c r="B37" i="61"/>
  <c r="B36" i="61"/>
  <c r="B35" i="61"/>
  <c r="N51" i="73"/>
  <c r="J51" i="73" s="1"/>
  <c r="G51" i="73"/>
  <c r="C51" i="73" s="1"/>
  <c r="N50" i="73"/>
  <c r="J50" i="73" s="1"/>
  <c r="G50" i="73"/>
  <c r="C50" i="73" s="1"/>
  <c r="N49" i="73"/>
  <c r="J49" i="73" s="1"/>
  <c r="G49" i="73"/>
  <c r="C49" i="73" s="1"/>
  <c r="N48" i="73"/>
  <c r="J48" i="73" s="1"/>
  <c r="G48" i="73"/>
  <c r="C48" i="73" s="1"/>
  <c r="N47" i="73"/>
  <c r="J47" i="73" s="1"/>
  <c r="G47" i="73"/>
  <c r="C47" i="73" s="1"/>
  <c r="N46" i="73"/>
  <c r="J46" i="73" s="1"/>
  <c r="G46" i="73"/>
  <c r="C46" i="73" s="1"/>
  <c r="N45" i="73"/>
  <c r="J45" i="73" s="1"/>
  <c r="G45" i="73"/>
  <c r="C45" i="73" s="1"/>
  <c r="N44" i="73"/>
  <c r="J44" i="73" s="1"/>
  <c r="G44" i="73"/>
  <c r="C44" i="73" s="1"/>
  <c r="N43" i="73"/>
  <c r="J43" i="73" s="1"/>
  <c r="G43" i="73"/>
  <c r="C43" i="73" s="1"/>
  <c r="N42" i="73"/>
  <c r="J42" i="73" s="1"/>
  <c r="G42" i="73"/>
  <c r="C42" i="73" s="1"/>
  <c r="N41" i="73"/>
  <c r="J41" i="73" s="1"/>
  <c r="G41" i="73"/>
  <c r="C41" i="73" s="1"/>
  <c r="N40" i="73"/>
  <c r="J40" i="73" s="1"/>
  <c r="G40" i="73"/>
  <c r="C40" i="73" s="1"/>
  <c r="N39" i="73"/>
  <c r="J39" i="73" s="1"/>
  <c r="G39" i="73"/>
  <c r="C39" i="73" s="1"/>
  <c r="N38" i="73"/>
  <c r="J38" i="73" s="1"/>
  <c r="G38" i="73"/>
  <c r="C38" i="73" s="1"/>
  <c r="N51" i="80"/>
  <c r="J51" i="80" s="1"/>
  <c r="G51" i="80"/>
  <c r="C51" i="80" s="1"/>
  <c r="N50" i="80"/>
  <c r="J50" i="80" s="1"/>
  <c r="G50" i="80"/>
  <c r="C50" i="80" s="1"/>
  <c r="N49" i="80"/>
  <c r="J49" i="80" s="1"/>
  <c r="G49" i="80"/>
  <c r="C49" i="80" s="1"/>
  <c r="N48" i="80"/>
  <c r="J48" i="80" s="1"/>
  <c r="G48" i="80"/>
  <c r="C48" i="80" s="1"/>
  <c r="N47" i="80"/>
  <c r="J47" i="80" s="1"/>
  <c r="G47" i="80"/>
  <c r="C47" i="80" s="1"/>
  <c r="N46" i="80"/>
  <c r="J46" i="80" s="1"/>
  <c r="G46" i="80"/>
  <c r="C46" i="80" s="1"/>
  <c r="N45" i="80"/>
  <c r="J45" i="80" s="1"/>
  <c r="G45" i="80"/>
  <c r="C45" i="80" s="1"/>
  <c r="N44" i="80"/>
  <c r="J44" i="80" s="1"/>
  <c r="G44" i="80"/>
  <c r="C44" i="80" s="1"/>
  <c r="N43" i="80"/>
  <c r="J43" i="80" s="1"/>
  <c r="G43" i="80"/>
  <c r="C43" i="80" s="1"/>
  <c r="N42" i="80"/>
  <c r="J42" i="80" s="1"/>
  <c r="G42" i="80"/>
  <c r="C42" i="80" s="1"/>
  <c r="N41" i="80"/>
  <c r="J41" i="80" s="1"/>
  <c r="G41" i="80"/>
  <c r="C41" i="80" s="1"/>
  <c r="N40" i="80"/>
  <c r="J40" i="80" s="1"/>
  <c r="G40" i="80"/>
  <c r="C40" i="80" s="1"/>
  <c r="N39" i="80"/>
  <c r="J39" i="80" s="1"/>
  <c r="G39" i="80"/>
  <c r="C39" i="80" s="1"/>
  <c r="N38" i="80"/>
  <c r="J38" i="80" s="1"/>
  <c r="G38" i="80"/>
  <c r="C38" i="80" s="1"/>
  <c r="N37" i="80"/>
  <c r="J37" i="80" s="1"/>
  <c r="G37" i="80"/>
  <c r="C37" i="80" s="1"/>
  <c r="K20" i="80"/>
  <c r="D20" i="80"/>
  <c r="K19" i="80"/>
  <c r="D19" i="80"/>
  <c r="K18" i="80"/>
  <c r="D18" i="80"/>
  <c r="K17" i="80"/>
  <c r="D17" i="80"/>
  <c r="K16" i="80"/>
  <c r="D16" i="80"/>
  <c r="K15" i="80"/>
  <c r="D15" i="80"/>
  <c r="F50" i="79"/>
  <c r="B50" i="79" s="1"/>
  <c r="F49" i="79"/>
  <c r="B49" i="79" s="1"/>
  <c r="F48" i="79"/>
  <c r="B48" i="79" s="1"/>
  <c r="F47" i="79"/>
  <c r="B47" i="79" s="1"/>
  <c r="F46" i="79"/>
  <c r="B46" i="79" s="1"/>
  <c r="F45" i="79"/>
  <c r="B45" i="79" s="1"/>
  <c r="F44" i="79"/>
  <c r="B44" i="79" s="1"/>
  <c r="F43" i="79"/>
  <c r="B43" i="79" s="1"/>
  <c r="F42" i="79"/>
  <c r="B42" i="79" s="1"/>
  <c r="F41" i="79"/>
  <c r="B41" i="79" s="1"/>
  <c r="F40" i="79"/>
  <c r="B40" i="79" s="1"/>
  <c r="F39" i="79"/>
  <c r="B39" i="79" s="1"/>
  <c r="F38" i="79"/>
  <c r="B38" i="79" s="1"/>
  <c r="F37" i="79"/>
  <c r="B37" i="79" s="1"/>
  <c r="F36" i="79"/>
  <c r="B36" i="79" s="1"/>
  <c r="E19" i="79"/>
  <c r="C19" i="79"/>
  <c r="E18" i="79"/>
  <c r="C18" i="79"/>
  <c r="E17" i="79"/>
  <c r="C17" i="79"/>
  <c r="E16" i="79"/>
  <c r="C16" i="79"/>
  <c r="E15" i="79"/>
  <c r="C15" i="79"/>
  <c r="E14" i="79"/>
  <c r="C14" i="79"/>
  <c r="K20" i="78"/>
  <c r="K19" i="78"/>
  <c r="K18" i="78"/>
  <c r="K17" i="78"/>
  <c r="K16" i="78"/>
  <c r="K15" i="78"/>
  <c r="D20" i="78"/>
  <c r="D19" i="78"/>
  <c r="D18" i="78"/>
  <c r="D17" i="78"/>
  <c r="D16" i="78"/>
  <c r="D15" i="78"/>
  <c r="N51" i="78"/>
  <c r="J51" i="78" s="1"/>
  <c r="G51" i="78"/>
  <c r="C51" i="78" s="1"/>
  <c r="N50" i="78"/>
  <c r="J50" i="78" s="1"/>
  <c r="G50" i="78"/>
  <c r="C50" i="78" s="1"/>
  <c r="N49" i="78"/>
  <c r="J49" i="78" s="1"/>
  <c r="G49" i="78"/>
  <c r="C49" i="78" s="1"/>
  <c r="N48" i="78"/>
  <c r="J48" i="78" s="1"/>
  <c r="G48" i="78"/>
  <c r="C48" i="78" s="1"/>
  <c r="N47" i="78"/>
  <c r="J47" i="78" s="1"/>
  <c r="G47" i="78"/>
  <c r="C47" i="78" s="1"/>
  <c r="N46" i="78"/>
  <c r="J46" i="78" s="1"/>
  <c r="G46" i="78"/>
  <c r="C46" i="78" s="1"/>
  <c r="N45" i="78"/>
  <c r="J45" i="78" s="1"/>
  <c r="G45" i="78"/>
  <c r="C45" i="78" s="1"/>
  <c r="N44" i="78"/>
  <c r="J44" i="78" s="1"/>
  <c r="G44" i="78"/>
  <c r="C44" i="78" s="1"/>
  <c r="N43" i="78"/>
  <c r="J43" i="78" s="1"/>
  <c r="G43" i="78"/>
  <c r="C43" i="78" s="1"/>
  <c r="N42" i="78"/>
  <c r="J42" i="78" s="1"/>
  <c r="G42" i="78"/>
  <c r="C42" i="78" s="1"/>
  <c r="N41" i="78"/>
  <c r="J41" i="78" s="1"/>
  <c r="G41" i="78"/>
  <c r="C41" i="78" s="1"/>
  <c r="N40" i="78"/>
  <c r="J40" i="78" s="1"/>
  <c r="G40" i="78"/>
  <c r="C40" i="78" s="1"/>
  <c r="N39" i="78"/>
  <c r="J39" i="78" s="1"/>
  <c r="G39" i="78"/>
  <c r="C39" i="78" s="1"/>
  <c r="N38" i="78"/>
  <c r="J38" i="78" s="1"/>
  <c r="G38" i="78"/>
  <c r="C38" i="78" s="1"/>
  <c r="N37" i="78"/>
  <c r="J37" i="78" s="1"/>
  <c r="G37" i="78"/>
  <c r="C37" i="78" s="1"/>
  <c r="C19" i="59"/>
  <c r="C18" i="59"/>
  <c r="C17" i="59"/>
  <c r="C16" i="59"/>
  <c r="C15" i="59"/>
  <c r="C14" i="59"/>
  <c r="J51" i="58"/>
  <c r="H51" i="58" s="1"/>
  <c r="E51" i="58"/>
  <c r="C51" i="58" s="1"/>
  <c r="J50" i="58"/>
  <c r="H50" i="58" s="1"/>
  <c r="E50" i="58"/>
  <c r="C50" i="58" s="1"/>
  <c r="J49" i="58"/>
  <c r="H49" i="58" s="1"/>
  <c r="E49" i="58"/>
  <c r="C49" i="58" s="1"/>
  <c r="J48" i="58"/>
  <c r="H48" i="58" s="1"/>
  <c r="E48" i="58"/>
  <c r="C48" i="58" s="1"/>
  <c r="J47" i="58"/>
  <c r="H47" i="58" s="1"/>
  <c r="E47" i="58"/>
  <c r="C47" i="58" s="1"/>
  <c r="J46" i="58"/>
  <c r="H46" i="58" s="1"/>
  <c r="E46" i="58"/>
  <c r="C46" i="58" s="1"/>
  <c r="J45" i="58"/>
  <c r="H45" i="58" s="1"/>
  <c r="E45" i="58"/>
  <c r="C45" i="58" s="1"/>
  <c r="J44" i="58"/>
  <c r="H44" i="58" s="1"/>
  <c r="E44" i="58"/>
  <c r="C44" i="58" s="1"/>
  <c r="J43" i="58"/>
  <c r="H43" i="58" s="1"/>
  <c r="E43" i="58"/>
  <c r="C43" i="58" s="1"/>
  <c r="J42" i="58"/>
  <c r="H42" i="58" s="1"/>
  <c r="E42" i="58"/>
  <c r="C42" i="58" s="1"/>
  <c r="J41" i="58"/>
  <c r="H41" i="58" s="1"/>
  <c r="E41" i="58"/>
  <c r="C41" i="58" s="1"/>
  <c r="J40" i="58"/>
  <c r="H40" i="58" s="1"/>
  <c r="E40" i="58"/>
  <c r="C40" i="58" s="1"/>
  <c r="J39" i="58"/>
  <c r="H39" i="58" s="1"/>
  <c r="E39" i="58"/>
  <c r="C39" i="58" s="1"/>
  <c r="J38" i="58"/>
  <c r="H38" i="58" s="1"/>
  <c r="E38" i="58"/>
  <c r="C38" i="58" s="1"/>
  <c r="J37" i="58"/>
  <c r="H37" i="58" s="1"/>
  <c r="E37" i="58"/>
  <c r="C37" i="58" s="1"/>
  <c r="B37" i="78" l="1"/>
  <c r="B45" i="78"/>
  <c r="B38" i="58"/>
  <c r="B49" i="58"/>
  <c r="B42" i="80"/>
  <c r="B42" i="78"/>
  <c r="B42" i="58"/>
  <c r="B46" i="58"/>
  <c r="B49" i="80"/>
  <c r="B47" i="58"/>
  <c r="B43" i="58"/>
  <c r="B50" i="78"/>
  <c r="B39" i="58"/>
  <c r="B41" i="58"/>
  <c r="B44" i="58"/>
  <c r="B50" i="73"/>
  <c r="B45" i="58"/>
  <c r="B48" i="58"/>
  <c r="B37" i="58"/>
  <c r="B40" i="58"/>
  <c r="B50" i="58"/>
  <c r="B51" i="58"/>
  <c r="B46" i="80"/>
  <c r="B48" i="73"/>
  <c r="B38" i="78"/>
  <c r="B41" i="78"/>
  <c r="B46" i="78"/>
  <c r="B49" i="78"/>
  <c r="B44" i="80"/>
  <c r="B50" i="80"/>
  <c r="B40" i="73"/>
  <c r="B47" i="80"/>
  <c r="B38" i="80"/>
  <c r="B43" i="80"/>
  <c r="B42" i="73"/>
  <c r="B41" i="73"/>
  <c r="B44" i="73"/>
  <c r="B49" i="73"/>
  <c r="B51" i="73"/>
  <c r="B45" i="73"/>
  <c r="B38" i="73"/>
  <c r="B43" i="73"/>
  <c r="B46" i="73"/>
  <c r="B39" i="73"/>
  <c r="B47" i="73"/>
  <c r="B51" i="80"/>
  <c r="B41" i="80"/>
  <c r="B37" i="80"/>
  <c r="B39" i="80"/>
  <c r="B48" i="80"/>
  <c r="B40" i="80"/>
  <c r="B45" i="80"/>
  <c r="B40" i="78"/>
  <c r="B44" i="78"/>
  <c r="B48" i="78"/>
  <c r="I21" i="70"/>
  <c r="I22" i="70"/>
  <c r="I23" i="70"/>
  <c r="I25" i="70"/>
  <c r="I24" i="70"/>
  <c r="K24" i="80"/>
  <c r="D24" i="78"/>
  <c r="D22" i="78"/>
  <c r="D23" i="78"/>
  <c r="D25" i="78"/>
  <c r="K21" i="78"/>
  <c r="K22" i="78"/>
  <c r="K23" i="78"/>
  <c r="K24" i="78"/>
  <c r="K25" i="78"/>
  <c r="D21" i="80"/>
  <c r="D25" i="80"/>
  <c r="K23" i="80"/>
  <c r="K25" i="80"/>
  <c r="K21" i="80"/>
  <c r="D21" i="78"/>
  <c r="C21" i="79"/>
  <c r="C23" i="79"/>
  <c r="D22" i="80"/>
  <c r="K22" i="80"/>
  <c r="D24" i="80"/>
  <c r="D23" i="80"/>
  <c r="C22" i="79"/>
  <c r="C20" i="79"/>
  <c r="C24" i="79"/>
  <c r="B39" i="78"/>
  <c r="B43" i="78"/>
  <c r="B47" i="78"/>
  <c r="B51" i="78"/>
  <c r="C24" i="59"/>
  <c r="C23" i="59"/>
  <c r="C22" i="59"/>
  <c r="C21" i="59"/>
  <c r="C20" i="59"/>
  <c r="E11" i="72" l="1"/>
  <c r="D11" i="72" s="1"/>
  <c r="C11" i="72" s="1"/>
  <c r="I51" i="72"/>
  <c r="D51" i="72"/>
  <c r="C51" i="72" s="1"/>
  <c r="I50" i="72"/>
  <c r="D50" i="72"/>
  <c r="C50" i="72" s="1"/>
  <c r="I49" i="72"/>
  <c r="D49" i="72"/>
  <c r="C49" i="72" s="1"/>
  <c r="I48" i="72"/>
  <c r="D48" i="72"/>
  <c r="C48" i="72" s="1"/>
  <c r="I47" i="72"/>
  <c r="D47" i="72"/>
  <c r="C47" i="72" s="1"/>
  <c r="I46" i="72"/>
  <c r="D46" i="72"/>
  <c r="C46" i="72" s="1"/>
  <c r="I45" i="72"/>
  <c r="D45" i="72"/>
  <c r="C45" i="72" s="1"/>
  <c r="I44" i="72"/>
  <c r="D44" i="72"/>
  <c r="C44" i="72" s="1"/>
  <c r="I43" i="72"/>
  <c r="D43" i="72"/>
  <c r="C43" i="72" s="1"/>
  <c r="I42" i="72"/>
  <c r="D42" i="72"/>
  <c r="C42" i="72" s="1"/>
  <c r="I41" i="72"/>
  <c r="D41" i="72"/>
  <c r="C41" i="72" s="1"/>
  <c r="I40" i="72"/>
  <c r="D40" i="72"/>
  <c r="C40" i="72" s="1"/>
  <c r="I39" i="72"/>
  <c r="D39" i="72"/>
  <c r="C39" i="72" s="1"/>
  <c r="I38" i="72"/>
  <c r="D38" i="72"/>
  <c r="C38" i="72" s="1"/>
  <c r="I37" i="72"/>
  <c r="D37" i="72"/>
  <c r="C37" i="72" s="1"/>
  <c r="I14" i="72"/>
  <c r="I13" i="72"/>
  <c r="I12" i="72"/>
  <c r="I11" i="72"/>
  <c r="I51" i="68"/>
  <c r="D51" i="68"/>
  <c r="C51" i="68" s="1"/>
  <c r="I50" i="68"/>
  <c r="D50" i="68"/>
  <c r="C50" i="68" s="1"/>
  <c r="I49" i="68"/>
  <c r="D49" i="68"/>
  <c r="C49" i="68" s="1"/>
  <c r="I48" i="68"/>
  <c r="D48" i="68"/>
  <c r="C48" i="68" s="1"/>
  <c r="I47" i="68"/>
  <c r="D47" i="68"/>
  <c r="C47" i="68" s="1"/>
  <c r="I46" i="68"/>
  <c r="D46" i="68"/>
  <c r="C46" i="68" s="1"/>
  <c r="I45" i="68"/>
  <c r="D45" i="68"/>
  <c r="C45" i="68" s="1"/>
  <c r="I44" i="68"/>
  <c r="D44" i="68"/>
  <c r="C44" i="68" s="1"/>
  <c r="I43" i="68"/>
  <c r="D43" i="68"/>
  <c r="C43" i="68" s="1"/>
  <c r="I42" i="68"/>
  <c r="D42" i="68"/>
  <c r="C42" i="68" s="1"/>
  <c r="I41" i="68"/>
  <c r="D41" i="68"/>
  <c r="C41" i="68" s="1"/>
  <c r="I40" i="68"/>
  <c r="D40" i="68"/>
  <c r="C40" i="68" s="1"/>
  <c r="I39" i="68"/>
  <c r="D39" i="68"/>
  <c r="C39" i="68" s="1"/>
  <c r="I38" i="68"/>
  <c r="D38" i="68"/>
  <c r="C38" i="68" s="1"/>
  <c r="I37" i="68"/>
  <c r="D37" i="68"/>
  <c r="C37" i="68" s="1"/>
  <c r="I51" i="71"/>
  <c r="H51" i="71" s="1"/>
  <c r="D51" i="71"/>
  <c r="C51" i="71" s="1"/>
  <c r="I50" i="71"/>
  <c r="H50" i="71" s="1"/>
  <c r="D50" i="71"/>
  <c r="C50" i="71" s="1"/>
  <c r="I49" i="71"/>
  <c r="H49" i="71" s="1"/>
  <c r="D49" i="71"/>
  <c r="C49" i="71" s="1"/>
  <c r="I48" i="71"/>
  <c r="H48" i="71" s="1"/>
  <c r="D48" i="71"/>
  <c r="C48" i="71" s="1"/>
  <c r="I47" i="71"/>
  <c r="H47" i="71" s="1"/>
  <c r="D47" i="71"/>
  <c r="C47" i="71" s="1"/>
  <c r="I46" i="71"/>
  <c r="H46" i="71" s="1"/>
  <c r="D46" i="71"/>
  <c r="C46" i="71" s="1"/>
  <c r="I45" i="71"/>
  <c r="H45" i="71" s="1"/>
  <c r="D45" i="71"/>
  <c r="C45" i="71" s="1"/>
  <c r="I44" i="71"/>
  <c r="H44" i="71" s="1"/>
  <c r="D44" i="71"/>
  <c r="C44" i="71" s="1"/>
  <c r="I43" i="71"/>
  <c r="H43" i="71" s="1"/>
  <c r="D43" i="71"/>
  <c r="C43" i="71" s="1"/>
  <c r="I42" i="71"/>
  <c r="H42" i="71" s="1"/>
  <c r="D42" i="71"/>
  <c r="C42" i="71" s="1"/>
  <c r="I41" i="71"/>
  <c r="H41" i="71" s="1"/>
  <c r="D41" i="71"/>
  <c r="C41" i="71" s="1"/>
  <c r="I40" i="71"/>
  <c r="H40" i="71" s="1"/>
  <c r="D40" i="71"/>
  <c r="C40" i="71" s="1"/>
  <c r="I39" i="71"/>
  <c r="H39" i="71" s="1"/>
  <c r="D39" i="71"/>
  <c r="C39" i="71" s="1"/>
  <c r="I38" i="71"/>
  <c r="H38" i="71" s="1"/>
  <c r="D38" i="71"/>
  <c r="C38" i="71" s="1"/>
  <c r="I37" i="71"/>
  <c r="H37" i="71" s="1"/>
  <c r="D37" i="71"/>
  <c r="C37" i="71" s="1"/>
  <c r="H51" i="56"/>
  <c r="E51" i="56"/>
  <c r="D51" i="56"/>
  <c r="C51" i="56"/>
  <c r="H50" i="56"/>
  <c r="E50" i="56"/>
  <c r="D50" i="56"/>
  <c r="C50" i="56"/>
  <c r="H49" i="56"/>
  <c r="E49" i="56"/>
  <c r="D49" i="56"/>
  <c r="C49" i="56"/>
  <c r="H48" i="56"/>
  <c r="E48" i="56"/>
  <c r="D48" i="56"/>
  <c r="C48" i="56"/>
  <c r="H47" i="56"/>
  <c r="E47" i="56"/>
  <c r="D47" i="56"/>
  <c r="C47" i="56"/>
  <c r="H46" i="56"/>
  <c r="E46" i="56"/>
  <c r="D46" i="56"/>
  <c r="C46" i="56"/>
  <c r="H45" i="56"/>
  <c r="E45" i="56"/>
  <c r="D45" i="56"/>
  <c r="C45" i="56"/>
  <c r="H44" i="56"/>
  <c r="E44" i="56"/>
  <c r="D44" i="56"/>
  <c r="C44" i="56"/>
  <c r="H43" i="56"/>
  <c r="E43" i="56"/>
  <c r="D43" i="56"/>
  <c r="C43" i="56"/>
  <c r="H42" i="56"/>
  <c r="E42" i="56"/>
  <c r="D42" i="56"/>
  <c r="C42" i="56"/>
  <c r="H41" i="56"/>
  <c r="E41" i="56"/>
  <c r="D41" i="56"/>
  <c r="C41" i="56"/>
  <c r="H40" i="56"/>
  <c r="E40" i="56"/>
  <c r="D40" i="56"/>
  <c r="C40" i="56"/>
  <c r="H39" i="56"/>
  <c r="E39" i="56"/>
  <c r="D39" i="56"/>
  <c r="C39" i="56"/>
  <c r="H38" i="56"/>
  <c r="E38" i="56"/>
  <c r="D38" i="56"/>
  <c r="C38" i="56"/>
  <c r="H37" i="56"/>
  <c r="E37" i="56"/>
  <c r="D37" i="56"/>
  <c r="C37" i="56"/>
  <c r="H50" i="55"/>
  <c r="E50" i="55"/>
  <c r="D50" i="55"/>
  <c r="C50" i="55"/>
  <c r="H49" i="55"/>
  <c r="E49" i="55"/>
  <c r="D49" i="55"/>
  <c r="C49" i="55"/>
  <c r="H48" i="55"/>
  <c r="E48" i="55"/>
  <c r="D48" i="55"/>
  <c r="C48" i="55"/>
  <c r="H47" i="55"/>
  <c r="E47" i="55"/>
  <c r="D47" i="55"/>
  <c r="C47" i="55"/>
  <c r="H46" i="55"/>
  <c r="E46" i="55"/>
  <c r="D46" i="55"/>
  <c r="C46" i="55"/>
  <c r="H45" i="55"/>
  <c r="E45" i="55"/>
  <c r="D45" i="55"/>
  <c r="C45" i="55"/>
  <c r="H44" i="55"/>
  <c r="E44" i="55"/>
  <c r="D44" i="55"/>
  <c r="C44" i="55"/>
  <c r="H43" i="55"/>
  <c r="E43" i="55"/>
  <c r="D43" i="55"/>
  <c r="C43" i="55"/>
  <c r="H42" i="55"/>
  <c r="E42" i="55"/>
  <c r="D42" i="55"/>
  <c r="C42" i="55"/>
  <c r="H41" i="55"/>
  <c r="E41" i="55"/>
  <c r="D41" i="55"/>
  <c r="C41" i="55"/>
  <c r="H40" i="55"/>
  <c r="E40" i="55"/>
  <c r="D40" i="55"/>
  <c r="C40" i="55"/>
  <c r="H39" i="55"/>
  <c r="E39" i="55"/>
  <c r="D39" i="55"/>
  <c r="C39" i="55"/>
  <c r="H38" i="55"/>
  <c r="E38" i="55"/>
  <c r="D38" i="55"/>
  <c r="C38" i="55"/>
  <c r="H37" i="55"/>
  <c r="E37" i="55"/>
  <c r="D37" i="55"/>
  <c r="C37" i="55"/>
  <c r="H36" i="55"/>
  <c r="E36" i="55"/>
  <c r="D36" i="55"/>
  <c r="C36" i="55"/>
  <c r="K51" i="54"/>
  <c r="K50" i="54"/>
  <c r="K49" i="54"/>
  <c r="K48" i="54"/>
  <c r="K47" i="54"/>
  <c r="K46" i="54"/>
  <c r="K45" i="54"/>
  <c r="K44" i="54"/>
  <c r="K43" i="54"/>
  <c r="K42" i="54"/>
  <c r="K41" i="54"/>
  <c r="K40" i="54"/>
  <c r="K39" i="54"/>
  <c r="K38" i="54"/>
  <c r="K37" i="54"/>
  <c r="K50" i="77"/>
  <c r="H50" i="77"/>
  <c r="E50" i="77"/>
  <c r="D50" i="77"/>
  <c r="C50" i="77"/>
  <c r="K49" i="77"/>
  <c r="H49" i="77"/>
  <c r="E49" i="77"/>
  <c r="D49" i="77"/>
  <c r="C49" i="77"/>
  <c r="K48" i="77"/>
  <c r="H48" i="77"/>
  <c r="E48" i="77"/>
  <c r="D48" i="77"/>
  <c r="C48" i="77"/>
  <c r="K47" i="77"/>
  <c r="H47" i="77"/>
  <c r="E47" i="77"/>
  <c r="D47" i="77"/>
  <c r="C47" i="77"/>
  <c r="K46" i="77"/>
  <c r="H46" i="77"/>
  <c r="E46" i="77"/>
  <c r="D46" i="77"/>
  <c r="C46" i="77"/>
  <c r="K45" i="77"/>
  <c r="H45" i="77"/>
  <c r="E45" i="77"/>
  <c r="D45" i="77"/>
  <c r="C45" i="77"/>
  <c r="K44" i="77"/>
  <c r="H44" i="77"/>
  <c r="E44" i="77"/>
  <c r="D44" i="77"/>
  <c r="C44" i="77"/>
  <c r="K43" i="77"/>
  <c r="H43" i="77"/>
  <c r="E43" i="77"/>
  <c r="D43" i="77"/>
  <c r="C43" i="77"/>
  <c r="K42" i="77"/>
  <c r="H42" i="77"/>
  <c r="E42" i="77"/>
  <c r="D42" i="77"/>
  <c r="C42" i="77"/>
  <c r="K41" i="77"/>
  <c r="H41" i="77"/>
  <c r="E41" i="77"/>
  <c r="D41" i="77"/>
  <c r="C41" i="77"/>
  <c r="K40" i="77"/>
  <c r="H40" i="77"/>
  <c r="E40" i="77"/>
  <c r="D40" i="77"/>
  <c r="C40" i="77"/>
  <c r="K39" i="77"/>
  <c r="H39" i="77"/>
  <c r="E39" i="77"/>
  <c r="D39" i="77"/>
  <c r="C39" i="77"/>
  <c r="K38" i="77"/>
  <c r="H38" i="77"/>
  <c r="E38" i="77"/>
  <c r="D38" i="77"/>
  <c r="C38" i="77"/>
  <c r="K37" i="77"/>
  <c r="H37" i="77"/>
  <c r="E37" i="77"/>
  <c r="D37" i="77"/>
  <c r="C37" i="77"/>
  <c r="K36" i="77"/>
  <c r="H36" i="77"/>
  <c r="E36" i="77"/>
  <c r="D36" i="77"/>
  <c r="C36" i="77"/>
  <c r="K50" i="76"/>
  <c r="E50" i="76"/>
  <c r="D50" i="76"/>
  <c r="C50" i="76"/>
  <c r="K49" i="76"/>
  <c r="E49" i="76"/>
  <c r="D49" i="76"/>
  <c r="C49" i="76"/>
  <c r="K48" i="76"/>
  <c r="E48" i="76"/>
  <c r="D48" i="76"/>
  <c r="C48" i="76"/>
  <c r="K47" i="76"/>
  <c r="E47" i="76"/>
  <c r="D47" i="76"/>
  <c r="C47" i="76"/>
  <c r="K46" i="76"/>
  <c r="E46" i="76"/>
  <c r="D46" i="76"/>
  <c r="C46" i="76"/>
  <c r="K45" i="76"/>
  <c r="E45" i="76"/>
  <c r="D45" i="76"/>
  <c r="C45" i="76"/>
  <c r="K44" i="76"/>
  <c r="E44" i="76"/>
  <c r="D44" i="76"/>
  <c r="C44" i="76"/>
  <c r="K43" i="76"/>
  <c r="E43" i="76"/>
  <c r="D43" i="76"/>
  <c r="C43" i="76"/>
  <c r="K42" i="76"/>
  <c r="E42" i="76"/>
  <c r="D42" i="76"/>
  <c r="C42" i="76"/>
  <c r="K41" i="76"/>
  <c r="E41" i="76"/>
  <c r="D41" i="76"/>
  <c r="C41" i="76"/>
  <c r="K40" i="76"/>
  <c r="E40" i="76"/>
  <c r="D40" i="76"/>
  <c r="C40" i="76"/>
  <c r="K39" i="76"/>
  <c r="E39" i="76"/>
  <c r="D39" i="76"/>
  <c r="C39" i="76"/>
  <c r="K38" i="76"/>
  <c r="E38" i="76"/>
  <c r="D38" i="76"/>
  <c r="C38" i="76"/>
  <c r="K37" i="76"/>
  <c r="E37" i="76"/>
  <c r="D37" i="76"/>
  <c r="C37" i="76"/>
  <c r="K36" i="76"/>
  <c r="E36" i="76"/>
  <c r="D36" i="76"/>
  <c r="C36" i="76"/>
  <c r="B36" i="77" l="1"/>
  <c r="B38" i="68"/>
  <c r="B40" i="68"/>
  <c r="B42" i="68"/>
  <c r="B44" i="68"/>
  <c r="B46" i="68"/>
  <c r="B37" i="68"/>
  <c r="B39" i="68"/>
  <c r="B41" i="68"/>
  <c r="B43" i="68"/>
  <c r="B45" i="68"/>
  <c r="B47" i="68"/>
  <c r="B49" i="68"/>
  <c r="B51" i="68"/>
  <c r="B44" i="77"/>
  <c r="B46" i="77"/>
  <c r="B43" i="76"/>
  <c r="B44" i="76"/>
  <c r="B47" i="76"/>
  <c r="B48" i="76"/>
  <c r="B42" i="56"/>
  <c r="B50" i="56"/>
  <c r="B51" i="56"/>
  <c r="B50" i="77"/>
  <c r="B41" i="55"/>
  <c r="B43" i="55"/>
  <c r="B48" i="68"/>
  <c r="B50" i="68"/>
  <c r="B38" i="72"/>
  <c r="B40" i="72"/>
  <c r="B42" i="72"/>
  <c r="B44" i="72"/>
  <c r="B46" i="72"/>
  <c r="B48" i="72"/>
  <c r="B50" i="72"/>
  <c r="B37" i="77"/>
  <c r="B45" i="77"/>
  <c r="B38" i="77"/>
  <c r="B42" i="77"/>
  <c r="B46" i="56"/>
  <c r="B49" i="76"/>
  <c r="B49" i="55"/>
  <c r="B37" i="56"/>
  <c r="B39" i="56"/>
  <c r="B41" i="56"/>
  <c r="B37" i="71"/>
  <c r="B41" i="71"/>
  <c r="B45" i="71"/>
  <c r="B49" i="71"/>
  <c r="B50" i="76"/>
  <c r="B48" i="77"/>
  <c r="B37" i="55"/>
  <c r="B38" i="55"/>
  <c r="B40" i="55"/>
  <c r="B45" i="55"/>
  <c r="B46" i="55"/>
  <c r="B48" i="55"/>
  <c r="B40" i="71"/>
  <c r="B44" i="71"/>
  <c r="B48" i="71"/>
  <c r="B36" i="76"/>
  <c r="B39" i="76"/>
  <c r="B40" i="76"/>
  <c r="B41" i="76"/>
  <c r="B42" i="76"/>
  <c r="B40" i="77"/>
  <c r="B38" i="56"/>
  <c r="B43" i="56"/>
  <c r="B45" i="56"/>
  <c r="B47" i="56"/>
  <c r="B49" i="56"/>
  <c r="B38" i="71"/>
  <c r="B42" i="71"/>
  <c r="B46" i="71"/>
  <c r="B50" i="71"/>
  <c r="B37" i="76"/>
  <c r="B45" i="76"/>
  <c r="B38" i="76"/>
  <c r="B46" i="76"/>
  <c r="B39" i="77"/>
  <c r="B47" i="77"/>
  <c r="B39" i="55"/>
  <c r="B42" i="55"/>
  <c r="B44" i="55"/>
  <c r="B44" i="56"/>
  <c r="B37" i="72"/>
  <c r="B39" i="72"/>
  <c r="B41" i="72"/>
  <c r="B43" i="72"/>
  <c r="B45" i="72"/>
  <c r="B47" i="72"/>
  <c r="B49" i="72"/>
  <c r="B51" i="72"/>
  <c r="B43" i="77"/>
  <c r="B36" i="55"/>
  <c r="B47" i="55"/>
  <c r="B50" i="55"/>
  <c r="B40" i="56"/>
  <c r="B48" i="56"/>
  <c r="B41" i="77"/>
  <c r="B49" i="77"/>
  <c r="B39" i="71"/>
  <c r="B43" i="71"/>
  <c r="B47" i="71"/>
  <c r="B51" i="71"/>
  <c r="B11" i="72"/>
  <c r="T51" i="54" l="1"/>
  <c r="Q51" i="54"/>
  <c r="N51" i="54"/>
  <c r="J51" i="54"/>
  <c r="D51" i="54" s="1"/>
  <c r="I51" i="54"/>
  <c r="E51" i="54"/>
  <c r="T50" i="54"/>
  <c r="Q50" i="54"/>
  <c r="N50" i="54"/>
  <c r="J50" i="54"/>
  <c r="I50" i="54"/>
  <c r="C50" i="54" s="1"/>
  <c r="E50" i="54"/>
  <c r="T49" i="54"/>
  <c r="Q49" i="54"/>
  <c r="N49" i="54"/>
  <c r="J49" i="54"/>
  <c r="D49" i="54" s="1"/>
  <c r="I49" i="54"/>
  <c r="E49" i="54"/>
  <c r="T48" i="54"/>
  <c r="Q48" i="54"/>
  <c r="N48" i="54"/>
  <c r="J48" i="54"/>
  <c r="I48" i="54"/>
  <c r="C48" i="54" s="1"/>
  <c r="E48" i="54"/>
  <c r="T47" i="54"/>
  <c r="Q47" i="54"/>
  <c r="N47" i="54"/>
  <c r="J47" i="54"/>
  <c r="D47" i="54" s="1"/>
  <c r="I47" i="54"/>
  <c r="C47" i="54" s="1"/>
  <c r="E47" i="54"/>
  <c r="T46" i="54"/>
  <c r="Q46" i="54"/>
  <c r="N46" i="54"/>
  <c r="J46" i="54"/>
  <c r="D46" i="54" s="1"/>
  <c r="I46" i="54"/>
  <c r="C46" i="54" s="1"/>
  <c r="E46" i="54"/>
  <c r="T45" i="54"/>
  <c r="Q45" i="54"/>
  <c r="N45" i="54"/>
  <c r="J45" i="54"/>
  <c r="D45" i="54" s="1"/>
  <c r="I45" i="54"/>
  <c r="E45" i="54"/>
  <c r="T44" i="54"/>
  <c r="Q44" i="54"/>
  <c r="N44" i="54"/>
  <c r="J44" i="54"/>
  <c r="D44" i="54" s="1"/>
  <c r="I44" i="54"/>
  <c r="C44" i="54" s="1"/>
  <c r="E44" i="54"/>
  <c r="T43" i="54"/>
  <c r="Q43" i="54"/>
  <c r="N43" i="54"/>
  <c r="J43" i="54"/>
  <c r="D43" i="54" s="1"/>
  <c r="I43" i="54"/>
  <c r="E43" i="54"/>
  <c r="T42" i="54"/>
  <c r="Q42" i="54"/>
  <c r="N42" i="54"/>
  <c r="J42" i="54"/>
  <c r="I42" i="54"/>
  <c r="C42" i="54" s="1"/>
  <c r="E42" i="54"/>
  <c r="T41" i="54"/>
  <c r="Q41" i="54"/>
  <c r="N41" i="54"/>
  <c r="J41" i="54"/>
  <c r="D41" i="54" s="1"/>
  <c r="I41" i="54"/>
  <c r="E41" i="54"/>
  <c r="T40" i="54"/>
  <c r="Q40" i="54"/>
  <c r="N40" i="54"/>
  <c r="J40" i="54"/>
  <c r="D40" i="54" s="1"/>
  <c r="I40" i="54"/>
  <c r="C40" i="54" s="1"/>
  <c r="E40" i="54"/>
  <c r="T39" i="54"/>
  <c r="Q39" i="54"/>
  <c r="N39" i="54"/>
  <c r="J39" i="54"/>
  <c r="D39" i="54" s="1"/>
  <c r="I39" i="54"/>
  <c r="C39" i="54" s="1"/>
  <c r="E39" i="54"/>
  <c r="T38" i="54"/>
  <c r="Q38" i="54"/>
  <c r="N38" i="54"/>
  <c r="J38" i="54"/>
  <c r="D38" i="54" s="1"/>
  <c r="I38" i="54"/>
  <c r="C38" i="54" s="1"/>
  <c r="E38" i="54"/>
  <c r="T37" i="54"/>
  <c r="Q37" i="54"/>
  <c r="N37" i="54"/>
  <c r="J37" i="54"/>
  <c r="D37" i="54" s="1"/>
  <c r="I37" i="54"/>
  <c r="E37" i="54"/>
  <c r="O50" i="74"/>
  <c r="L50" i="74"/>
  <c r="I50" i="74"/>
  <c r="F50" i="74"/>
  <c r="C50" i="74"/>
  <c r="O49" i="74"/>
  <c r="L49" i="74"/>
  <c r="I49" i="74"/>
  <c r="F49" i="74"/>
  <c r="C49" i="74"/>
  <c r="O48" i="74"/>
  <c r="L48" i="74"/>
  <c r="I48" i="74"/>
  <c r="F48" i="74"/>
  <c r="C48" i="74"/>
  <c r="O47" i="74"/>
  <c r="L47" i="74"/>
  <c r="I47" i="74"/>
  <c r="F47" i="74"/>
  <c r="C47" i="74"/>
  <c r="O46" i="74"/>
  <c r="L46" i="74"/>
  <c r="I46" i="74"/>
  <c r="F46" i="74"/>
  <c r="C46" i="74"/>
  <c r="O45" i="74"/>
  <c r="L45" i="74"/>
  <c r="I45" i="74"/>
  <c r="F45" i="74"/>
  <c r="C45" i="74"/>
  <c r="O44" i="74"/>
  <c r="L44" i="74"/>
  <c r="I44" i="74"/>
  <c r="F44" i="74"/>
  <c r="C44" i="74"/>
  <c r="O43" i="74"/>
  <c r="L43" i="74"/>
  <c r="I43" i="74"/>
  <c r="F43" i="74"/>
  <c r="C43" i="74"/>
  <c r="O42" i="74"/>
  <c r="L42" i="74"/>
  <c r="I42" i="74"/>
  <c r="F42" i="74"/>
  <c r="C42" i="74"/>
  <c r="O41" i="74"/>
  <c r="L41" i="74"/>
  <c r="I41" i="74"/>
  <c r="F41" i="74"/>
  <c r="C41" i="74"/>
  <c r="O40" i="74"/>
  <c r="L40" i="74"/>
  <c r="I40" i="74"/>
  <c r="F40" i="74"/>
  <c r="C40" i="74"/>
  <c r="O39" i="74"/>
  <c r="L39" i="74"/>
  <c r="I39" i="74"/>
  <c r="F39" i="74"/>
  <c r="C39" i="74"/>
  <c r="O38" i="74"/>
  <c r="L38" i="74"/>
  <c r="I38" i="74"/>
  <c r="F38" i="74"/>
  <c r="C38" i="74"/>
  <c r="O37" i="74"/>
  <c r="L37" i="74"/>
  <c r="I37" i="74"/>
  <c r="F37" i="74"/>
  <c r="C37" i="74"/>
  <c r="O36" i="74"/>
  <c r="L36" i="74"/>
  <c r="I36" i="74"/>
  <c r="F36" i="74"/>
  <c r="C36" i="74"/>
  <c r="Q50" i="52"/>
  <c r="N50" i="52"/>
  <c r="K50" i="52"/>
  <c r="H50" i="52"/>
  <c r="E50" i="52"/>
  <c r="D50" i="52"/>
  <c r="C50" i="52"/>
  <c r="Q49" i="52"/>
  <c r="N49" i="52"/>
  <c r="K49" i="52"/>
  <c r="H49" i="52"/>
  <c r="E49" i="52"/>
  <c r="D49" i="52"/>
  <c r="C49" i="52"/>
  <c r="Q48" i="52"/>
  <c r="N48" i="52"/>
  <c r="K48" i="52"/>
  <c r="H48" i="52"/>
  <c r="E48" i="52"/>
  <c r="D48" i="52"/>
  <c r="C48" i="52"/>
  <c r="Q47" i="52"/>
  <c r="N47" i="52"/>
  <c r="K47" i="52"/>
  <c r="H47" i="52"/>
  <c r="E47" i="52"/>
  <c r="D47" i="52"/>
  <c r="C47" i="52"/>
  <c r="Q46" i="52"/>
  <c r="N46" i="52"/>
  <c r="K46" i="52"/>
  <c r="H46" i="52"/>
  <c r="E46" i="52"/>
  <c r="D46" i="52"/>
  <c r="C46" i="52"/>
  <c r="Q45" i="52"/>
  <c r="N45" i="52"/>
  <c r="K45" i="52"/>
  <c r="H45" i="52"/>
  <c r="E45" i="52"/>
  <c r="D45" i="52"/>
  <c r="C45" i="52"/>
  <c r="Q44" i="52"/>
  <c r="N44" i="52"/>
  <c r="K44" i="52"/>
  <c r="H44" i="52"/>
  <c r="E44" i="52"/>
  <c r="D44" i="52"/>
  <c r="C44" i="52"/>
  <c r="Q43" i="52"/>
  <c r="N43" i="52"/>
  <c r="K43" i="52"/>
  <c r="H43" i="52"/>
  <c r="E43" i="52"/>
  <c r="D43" i="52"/>
  <c r="C43" i="52"/>
  <c r="Q42" i="52"/>
  <c r="N42" i="52"/>
  <c r="K42" i="52"/>
  <c r="H42" i="52"/>
  <c r="E42" i="52"/>
  <c r="D42" i="52"/>
  <c r="C42" i="52"/>
  <c r="Q41" i="52"/>
  <c r="N41" i="52"/>
  <c r="K41" i="52"/>
  <c r="H41" i="52"/>
  <c r="E41" i="52"/>
  <c r="D41" i="52"/>
  <c r="C41" i="52"/>
  <c r="Q40" i="52"/>
  <c r="N40" i="52"/>
  <c r="K40" i="52"/>
  <c r="H40" i="52"/>
  <c r="E40" i="52"/>
  <c r="D40" i="52"/>
  <c r="C40" i="52"/>
  <c r="Q39" i="52"/>
  <c r="N39" i="52"/>
  <c r="K39" i="52"/>
  <c r="H39" i="52"/>
  <c r="E39" i="52"/>
  <c r="D39" i="52"/>
  <c r="C39" i="52"/>
  <c r="Q38" i="52"/>
  <c r="N38" i="52"/>
  <c r="K38" i="52"/>
  <c r="H38" i="52"/>
  <c r="E38" i="52"/>
  <c r="D38" i="52"/>
  <c r="C38" i="52"/>
  <c r="Q37" i="52"/>
  <c r="N37" i="52"/>
  <c r="K37" i="52"/>
  <c r="H37" i="52"/>
  <c r="E37" i="52"/>
  <c r="D37" i="52"/>
  <c r="C37" i="52"/>
  <c r="Q36" i="52"/>
  <c r="N36" i="52"/>
  <c r="K36" i="52"/>
  <c r="H36" i="52"/>
  <c r="E36" i="52"/>
  <c r="D36" i="52"/>
  <c r="C36" i="52"/>
  <c r="P50" i="51"/>
  <c r="M50" i="51"/>
  <c r="J50" i="51"/>
  <c r="G50" i="51"/>
  <c r="D50" i="51"/>
  <c r="P49" i="51"/>
  <c r="M49" i="51"/>
  <c r="J49" i="51"/>
  <c r="G49" i="51"/>
  <c r="D49" i="51"/>
  <c r="P48" i="51"/>
  <c r="M48" i="51"/>
  <c r="J48" i="51"/>
  <c r="G48" i="51"/>
  <c r="D48" i="51"/>
  <c r="P47" i="51"/>
  <c r="M47" i="51"/>
  <c r="J47" i="51"/>
  <c r="G47" i="51"/>
  <c r="D47" i="51"/>
  <c r="P46" i="51"/>
  <c r="M46" i="51"/>
  <c r="J46" i="51"/>
  <c r="G46" i="51"/>
  <c r="D46" i="51"/>
  <c r="P45" i="51"/>
  <c r="M45" i="51"/>
  <c r="J45" i="51"/>
  <c r="G45" i="51"/>
  <c r="D45" i="51"/>
  <c r="P44" i="51"/>
  <c r="M44" i="51"/>
  <c r="J44" i="51"/>
  <c r="G44" i="51"/>
  <c r="D44" i="51"/>
  <c r="P43" i="51"/>
  <c r="M43" i="51"/>
  <c r="J43" i="51"/>
  <c r="G43" i="51"/>
  <c r="D43" i="51"/>
  <c r="P42" i="51"/>
  <c r="M42" i="51"/>
  <c r="J42" i="51"/>
  <c r="G42" i="51"/>
  <c r="D42" i="51"/>
  <c r="P41" i="51"/>
  <c r="M41" i="51"/>
  <c r="J41" i="51"/>
  <c r="G41" i="51"/>
  <c r="D41" i="51"/>
  <c r="P40" i="51"/>
  <c r="M40" i="51"/>
  <c r="J40" i="51"/>
  <c r="G40" i="51"/>
  <c r="D40" i="51"/>
  <c r="P39" i="51"/>
  <c r="M39" i="51"/>
  <c r="J39" i="51"/>
  <c r="G39" i="51"/>
  <c r="D39" i="51"/>
  <c r="P38" i="51"/>
  <c r="M38" i="51"/>
  <c r="J38" i="51"/>
  <c r="G38" i="51"/>
  <c r="D38" i="51"/>
  <c r="P37" i="51"/>
  <c r="M37" i="51"/>
  <c r="J37" i="51"/>
  <c r="G37" i="51"/>
  <c r="D37" i="51"/>
  <c r="P36" i="51"/>
  <c r="M36" i="51"/>
  <c r="J36" i="51"/>
  <c r="G36" i="51"/>
  <c r="D36" i="51"/>
  <c r="H43" i="54" l="1"/>
  <c r="B39" i="52"/>
  <c r="B43" i="52"/>
  <c r="B47" i="52"/>
  <c r="C36" i="51"/>
  <c r="B36" i="51" s="1"/>
  <c r="B37" i="52"/>
  <c r="B41" i="52"/>
  <c r="B45" i="52"/>
  <c r="B49" i="52"/>
  <c r="H37" i="54"/>
  <c r="H49" i="54"/>
  <c r="C41" i="51"/>
  <c r="B41" i="51" s="1"/>
  <c r="C42" i="51"/>
  <c r="B42" i="51" s="1"/>
  <c r="C46" i="51"/>
  <c r="B46" i="51" s="1"/>
  <c r="C37" i="51"/>
  <c r="B37" i="51" s="1"/>
  <c r="C39" i="51"/>
  <c r="B39" i="51" s="1"/>
  <c r="B38" i="52"/>
  <c r="B42" i="52"/>
  <c r="B46" i="52"/>
  <c r="B50" i="52"/>
  <c r="B44" i="54"/>
  <c r="H47" i="54"/>
  <c r="B47" i="54"/>
  <c r="C49" i="51"/>
  <c r="B49" i="51" s="1"/>
  <c r="B36" i="52"/>
  <c r="B40" i="52"/>
  <c r="B44" i="52"/>
  <c r="B48" i="52"/>
  <c r="H40" i="54"/>
  <c r="C43" i="54"/>
  <c r="B43" i="54" s="1"/>
  <c r="H45" i="54"/>
  <c r="H51" i="54"/>
  <c r="B39" i="54"/>
  <c r="H44" i="54"/>
  <c r="H48" i="54"/>
  <c r="C51" i="54"/>
  <c r="B51" i="54" s="1"/>
  <c r="H39" i="54"/>
  <c r="B46" i="54"/>
  <c r="D48" i="54"/>
  <c r="B48" i="54" s="1"/>
  <c r="C50" i="51"/>
  <c r="B50" i="51" s="1"/>
  <c r="C44" i="51"/>
  <c r="B44" i="51" s="1"/>
  <c r="C45" i="51"/>
  <c r="B45" i="51" s="1"/>
  <c r="C48" i="51"/>
  <c r="B48" i="51" s="1"/>
  <c r="C38" i="51"/>
  <c r="B38" i="51" s="1"/>
  <c r="C40" i="51"/>
  <c r="B40" i="51" s="1"/>
  <c r="B40" i="54"/>
  <c r="H41" i="54"/>
  <c r="H42" i="54"/>
  <c r="H50" i="54"/>
  <c r="C43" i="51"/>
  <c r="B43" i="51" s="1"/>
  <c r="C47" i="51"/>
  <c r="B47" i="51" s="1"/>
  <c r="B38" i="54"/>
  <c r="C41" i="54"/>
  <c r="B41" i="54" s="1"/>
  <c r="D42" i="54"/>
  <c r="B42" i="54" s="1"/>
  <c r="C45" i="54"/>
  <c r="B45" i="54" s="1"/>
  <c r="D50" i="54"/>
  <c r="B50" i="54" s="1"/>
  <c r="H38" i="54"/>
  <c r="H46" i="54"/>
  <c r="C37" i="54"/>
  <c r="B37" i="54" s="1"/>
  <c r="C49" i="54"/>
  <c r="B49" i="54" s="1"/>
  <c r="Q50" i="50" l="1"/>
  <c r="Q49" i="50"/>
  <c r="Q48" i="50"/>
  <c r="Q47" i="50"/>
  <c r="Q46" i="50"/>
  <c r="Q45" i="50"/>
  <c r="Q44" i="50"/>
  <c r="Q43" i="50"/>
  <c r="Q42" i="50"/>
  <c r="Q41" i="50"/>
  <c r="Q40" i="50"/>
  <c r="Q39" i="50"/>
  <c r="Q38" i="50"/>
  <c r="Q37" i="50"/>
  <c r="B10" i="68" l="1"/>
  <c r="B10" i="80" l="1"/>
  <c r="C10" i="80" s="1"/>
  <c r="D10" i="80" s="1"/>
  <c r="E10" i="80" s="1"/>
  <c r="F10" i="80" s="1"/>
  <c r="G10" i="80" s="1"/>
  <c r="H10" i="80" s="1"/>
  <c r="I10" i="80" s="1"/>
  <c r="J10" i="80" s="1"/>
  <c r="K10" i="80" s="1"/>
  <c r="L10" i="80" s="1"/>
  <c r="M10" i="80" s="1"/>
  <c r="N10" i="80" s="1"/>
  <c r="O10" i="80" s="1"/>
  <c r="P10" i="80" s="1"/>
  <c r="B9" i="79"/>
  <c r="C9" i="79" s="1"/>
  <c r="D9" i="79" s="1"/>
  <c r="E9" i="79" s="1"/>
  <c r="F9" i="79" s="1"/>
  <c r="G9" i="79" s="1"/>
  <c r="H9" i="79" s="1"/>
  <c r="B10" i="78"/>
  <c r="C10" i="78" s="1"/>
  <c r="D10" i="78" s="1"/>
  <c r="E10" i="78" s="1"/>
  <c r="F10" i="78" s="1"/>
  <c r="G10" i="78" s="1"/>
  <c r="H10" i="78" s="1"/>
  <c r="I10" i="78" s="1"/>
  <c r="J10" i="78" s="1"/>
  <c r="K10" i="78" s="1"/>
  <c r="L10" i="78" s="1"/>
  <c r="M10" i="78" s="1"/>
  <c r="N10" i="78" s="1"/>
  <c r="O10" i="78" s="1"/>
  <c r="P10" i="78" s="1"/>
  <c r="B9" i="59"/>
  <c r="B9" i="55"/>
  <c r="C9" i="55" s="1"/>
  <c r="B9" i="77"/>
  <c r="C9" i="77" s="1"/>
  <c r="D9" i="77" s="1"/>
  <c r="E9" i="77" s="1"/>
  <c r="F9" i="77" s="1"/>
  <c r="G9" i="77" s="1"/>
  <c r="H9" i="77" s="1"/>
  <c r="I9" i="77" s="1"/>
  <c r="J9" i="77" s="1"/>
  <c r="K9" i="77" s="1"/>
  <c r="L9" i="77" s="1"/>
  <c r="M9" i="77" s="1"/>
  <c r="B9" i="76"/>
  <c r="C9" i="76" s="1"/>
  <c r="D9" i="76" s="1"/>
  <c r="E9" i="76" s="1"/>
  <c r="F9" i="76" s="1"/>
  <c r="G9" i="76" s="1"/>
  <c r="H9" i="76" s="1"/>
  <c r="I9" i="76" s="1"/>
  <c r="B9" i="51"/>
  <c r="C9" i="51" s="1"/>
  <c r="D9" i="51" s="1"/>
  <c r="J9" i="76" l="1"/>
  <c r="K9" i="76" s="1"/>
  <c r="L9" i="76" s="1"/>
  <c r="M9" i="76" s="1"/>
  <c r="D9" i="74"/>
  <c r="E9" i="74" s="1"/>
  <c r="F9" i="74" s="1"/>
  <c r="G9" i="74" s="1"/>
  <c r="H9" i="74" s="1"/>
  <c r="I9" i="74" s="1"/>
  <c r="J9" i="74" s="1"/>
  <c r="K9" i="74" s="1"/>
  <c r="L9" i="74" s="1"/>
  <c r="M9" i="74" s="1"/>
  <c r="N9" i="74" s="1"/>
  <c r="O9" i="74" s="1"/>
  <c r="P9" i="74" s="1"/>
  <c r="Q9" i="74" s="1"/>
  <c r="B10" i="73"/>
  <c r="C10" i="73" s="1"/>
  <c r="D10" i="73" s="1"/>
  <c r="E10" i="73" s="1"/>
  <c r="F10" i="73" s="1"/>
  <c r="G10" i="73" s="1"/>
  <c r="H10" i="73" s="1"/>
  <c r="I10" i="73" s="1"/>
  <c r="J10" i="73" s="1"/>
  <c r="K10" i="73" s="1"/>
  <c r="L10" i="73" s="1"/>
  <c r="M10" i="73" s="1"/>
  <c r="N10" i="73" s="1"/>
  <c r="O10" i="73" s="1"/>
  <c r="P10" i="73" s="1"/>
  <c r="C10" i="72"/>
  <c r="D10" i="72" s="1"/>
  <c r="E10" i="72" s="1"/>
  <c r="F10" i="72" s="1"/>
  <c r="G10" i="72" s="1"/>
  <c r="H10" i="72" s="1"/>
  <c r="I10" i="72" s="1"/>
  <c r="J10" i="72" s="1"/>
  <c r="K10" i="72" s="1"/>
  <c r="L10" i="72" s="1"/>
  <c r="B10" i="71"/>
  <c r="C10" i="71" s="1"/>
  <c r="D10" i="71" s="1"/>
  <c r="E10" i="71" s="1"/>
  <c r="F10" i="71" s="1"/>
  <c r="G10" i="71" s="1"/>
  <c r="H10" i="71" s="1"/>
  <c r="I10" i="71" s="1"/>
  <c r="J10" i="71" s="1"/>
  <c r="K10" i="71" s="1"/>
  <c r="L10" i="71" s="1"/>
  <c r="C10" i="70" l="1"/>
  <c r="D10" i="70" s="1"/>
  <c r="E10" i="70" s="1"/>
  <c r="F10" i="70" s="1"/>
  <c r="G10" i="70" s="1"/>
  <c r="H10" i="70" s="1"/>
  <c r="I10" i="70" s="1"/>
  <c r="C10" i="68" l="1"/>
  <c r="D10" i="68" s="1"/>
  <c r="E10" i="68" s="1"/>
  <c r="F10" i="68" s="1"/>
  <c r="G10" i="68" s="1"/>
  <c r="H10" i="68" s="1"/>
  <c r="I10" i="68" s="1"/>
  <c r="J10" i="68" s="1"/>
  <c r="K10" i="68" s="1"/>
  <c r="L10" i="68" s="1"/>
  <c r="B8" i="62" l="1"/>
  <c r="C8" i="62" s="1"/>
  <c r="D8" i="62" s="1"/>
  <c r="E8" i="62" s="1"/>
  <c r="F8" i="62" s="1"/>
  <c r="G8" i="62" s="1"/>
  <c r="H8" i="62" s="1"/>
  <c r="I8" i="62" s="1"/>
  <c r="B8" i="61"/>
  <c r="C8" i="61" s="1"/>
  <c r="D8" i="61" s="1"/>
  <c r="C9" i="59"/>
  <c r="D9" i="59" s="1"/>
  <c r="E9" i="59" s="1"/>
  <c r="F9" i="59" s="1"/>
  <c r="G9" i="59" s="1"/>
  <c r="H9" i="59" s="1"/>
  <c r="C10" i="58"/>
  <c r="D10" i="58" s="1"/>
  <c r="E10" i="58" s="1"/>
  <c r="F10" i="58" s="1"/>
  <c r="G10" i="58" s="1"/>
  <c r="H10" i="58" s="1"/>
  <c r="I10" i="58" s="1"/>
  <c r="J10" i="58" s="1"/>
  <c r="K10" i="58" s="1"/>
  <c r="L10" i="58" s="1"/>
  <c r="B10" i="56"/>
  <c r="C10" i="56" s="1"/>
  <c r="D10" i="56" s="1"/>
  <c r="E10" i="56" s="1"/>
  <c r="F10" i="56" s="1"/>
  <c r="G10" i="56" s="1"/>
  <c r="H10" i="56" s="1"/>
  <c r="I10" i="56" s="1"/>
  <c r="J10" i="56" s="1"/>
  <c r="K10" i="56" s="1"/>
  <c r="L10" i="56" s="1"/>
  <c r="M10" i="56" s="1"/>
  <c r="D9" i="55"/>
  <c r="E9" i="55" s="1"/>
  <c r="F9" i="55" s="1"/>
  <c r="G9" i="55" s="1"/>
  <c r="H9" i="55" s="1"/>
  <c r="I9" i="55" s="1"/>
  <c r="J9" i="55" s="1"/>
  <c r="B10" i="54"/>
  <c r="C10" i="54" s="1"/>
  <c r="D10" i="54" s="1"/>
  <c r="E10" i="54" s="1"/>
  <c r="F10" i="54" s="1"/>
  <c r="G10" i="54" s="1"/>
  <c r="H10" i="54" s="1"/>
  <c r="I10" i="54" s="1"/>
  <c r="J10" i="54" s="1"/>
  <c r="K10" i="54" s="1"/>
  <c r="L10" i="54" s="1"/>
  <c r="M10" i="54" s="1"/>
  <c r="N10" i="54" s="1"/>
  <c r="O10" i="54" s="1"/>
  <c r="P10" i="54" s="1"/>
  <c r="Q10" i="54" s="1"/>
  <c r="R10" i="54" s="1"/>
  <c r="S10" i="54" s="1"/>
  <c r="T10" i="54" s="1"/>
  <c r="U10" i="54" s="1"/>
  <c r="V10" i="54" s="1"/>
  <c r="B9" i="53"/>
  <c r="C9" i="53" s="1"/>
  <c r="D9" i="53" s="1"/>
  <c r="E9" i="53" s="1"/>
  <c r="F9" i="53" s="1"/>
  <c r="G9" i="53" s="1"/>
  <c r="H9" i="53" s="1"/>
  <c r="I9" i="53" s="1"/>
  <c r="J9" i="53" s="1"/>
  <c r="K9" i="53" s="1"/>
  <c r="L9" i="53" s="1"/>
  <c r="M9" i="53" s="1"/>
  <c r="N9" i="53" s="1"/>
  <c r="O9" i="53" s="1"/>
  <c r="P9" i="53" s="1"/>
  <c r="B9" i="52"/>
  <c r="C9" i="52" s="1"/>
  <c r="D9" i="52" s="1"/>
  <c r="E9" i="52" s="1"/>
  <c r="F9" i="52" s="1"/>
  <c r="G9" i="52" s="1"/>
  <c r="H9" i="52" s="1"/>
  <c r="I9" i="52" s="1"/>
  <c r="J9" i="52" s="1"/>
  <c r="K9" i="52" s="1"/>
  <c r="L9" i="52" s="1"/>
  <c r="M9" i="52" s="1"/>
  <c r="N9" i="52" s="1"/>
  <c r="O9" i="52" s="1"/>
  <c r="P9" i="52" s="1"/>
  <c r="Q9" i="52" s="1"/>
  <c r="R9" i="52" s="1"/>
  <c r="S9" i="52" s="1"/>
  <c r="E9" i="51"/>
  <c r="F9" i="51" s="1"/>
  <c r="G9" i="51" s="1"/>
  <c r="H9" i="51" s="1"/>
  <c r="I9" i="51" s="1"/>
  <c r="J9" i="51" s="1"/>
  <c r="K9" i="51" s="1"/>
  <c r="L9" i="51" s="1"/>
  <c r="M9" i="51" s="1"/>
  <c r="N9" i="51" s="1"/>
  <c r="B9" i="50"/>
  <c r="C9" i="50" s="1"/>
  <c r="D9" i="50" s="1"/>
  <c r="E9" i="50" s="1"/>
  <c r="F9" i="50" s="1"/>
  <c r="G9" i="50" s="1"/>
  <c r="H9" i="50" s="1"/>
  <c r="I9" i="50" s="1"/>
  <c r="J9" i="50" s="1"/>
  <c r="K9" i="50" s="1"/>
  <c r="L9" i="50" s="1"/>
  <c r="M9" i="50" s="1"/>
  <c r="N9" i="50" s="1"/>
  <c r="O9" i="50" s="1"/>
  <c r="E8" i="61" l="1"/>
  <c r="F8" i="61" s="1"/>
  <c r="G8" i="61" s="1"/>
  <c r="H8" i="61" s="1"/>
  <c r="O9" i="51"/>
  <c r="P9" i="51" s="1"/>
  <c r="Q9" i="51" s="1"/>
  <c r="R9" i="51" s="1"/>
  <c r="P9" i="50"/>
  <c r="Q9" i="50" s="1"/>
  <c r="E22" i="79" l="1"/>
  <c r="E24" i="59"/>
  <c r="E20" i="79"/>
  <c r="E20" i="59"/>
  <c r="E23" i="79"/>
  <c r="E21" i="79"/>
  <c r="E21" i="59"/>
  <c r="E23" i="59"/>
  <c r="E24" i="79"/>
  <c r="E22" i="59" l="1"/>
  <c r="N104" i="52" l="1"/>
  <c r="K28" i="72" l="1"/>
  <c r="E28" i="72"/>
  <c r="H104" i="52"/>
  <c r="G28" i="68"/>
  <c r="G28" i="72"/>
  <c r="L28" i="68"/>
  <c r="J28" i="68"/>
  <c r="F28" i="68"/>
  <c r="K28" i="68"/>
  <c r="E28" i="68"/>
  <c r="K106" i="52"/>
  <c r="T106" i="54"/>
  <c r="N106" i="52"/>
  <c r="L28" i="72"/>
  <c r="J28" i="72"/>
  <c r="F28" i="72"/>
  <c r="R27" i="51"/>
  <c r="K105" i="77"/>
  <c r="I105" i="74"/>
  <c r="C105" i="74"/>
  <c r="M27" i="77"/>
  <c r="N27" i="74"/>
  <c r="E27" i="74"/>
  <c r="D107" i="68"/>
  <c r="P105" i="51"/>
  <c r="D105" i="68"/>
  <c r="T105" i="54"/>
  <c r="I106" i="68"/>
  <c r="E106" i="56"/>
  <c r="E106" i="54"/>
  <c r="H105" i="52"/>
  <c r="N105" i="52"/>
  <c r="D105" i="56"/>
  <c r="E104" i="55"/>
  <c r="K104" i="52"/>
  <c r="K105" i="56"/>
  <c r="C104" i="55"/>
  <c r="C106" i="56"/>
  <c r="K105" i="52"/>
  <c r="D106" i="68"/>
  <c r="I107" i="68"/>
  <c r="E105" i="56"/>
  <c r="E107" i="54"/>
  <c r="I106" i="74"/>
  <c r="D106" i="72"/>
  <c r="D104" i="56"/>
  <c r="D107" i="56"/>
  <c r="K106" i="56"/>
  <c r="I107" i="72"/>
  <c r="D107" i="72"/>
  <c r="F28" i="56"/>
  <c r="E104" i="56"/>
  <c r="U28" i="54"/>
  <c r="T104" i="54"/>
  <c r="L27" i="77"/>
  <c r="K103" i="77"/>
  <c r="F28" i="54"/>
  <c r="E104" i="54"/>
  <c r="J27" i="74"/>
  <c r="I103" i="74"/>
  <c r="D27" i="74"/>
  <c r="C103" i="74"/>
  <c r="H106" i="52"/>
  <c r="E106" i="52"/>
  <c r="I106" i="72"/>
  <c r="G28" i="56"/>
  <c r="K27" i="74"/>
  <c r="I104" i="72"/>
  <c r="D104" i="72"/>
  <c r="Q27" i="51"/>
  <c r="P103" i="51"/>
  <c r="J27" i="52"/>
  <c r="G27" i="52"/>
  <c r="P27" i="52"/>
  <c r="P106" i="51"/>
  <c r="I104" i="68"/>
  <c r="D104" i="68"/>
  <c r="C107" i="56"/>
  <c r="E107" i="56"/>
  <c r="T107" i="54"/>
  <c r="K104" i="77"/>
  <c r="E105" i="54"/>
  <c r="I104" i="74"/>
  <c r="C104" i="74"/>
  <c r="I27" i="52"/>
  <c r="H103" i="52"/>
  <c r="F27" i="52"/>
  <c r="E103" i="52"/>
  <c r="O27" i="52"/>
  <c r="N103" i="52"/>
  <c r="P104" i="51"/>
  <c r="V28" i="54"/>
  <c r="E104" i="52"/>
  <c r="L27" i="52"/>
  <c r="K103" i="52"/>
  <c r="G28" i="54"/>
  <c r="I105" i="72"/>
  <c r="D105" i="72"/>
  <c r="K106" i="77"/>
  <c r="C106" i="74"/>
  <c r="E105" i="52"/>
  <c r="I105" i="68"/>
  <c r="C104" i="56"/>
  <c r="D106" i="56"/>
  <c r="Q105" i="54" l="1"/>
  <c r="K104" i="76"/>
  <c r="H105" i="55"/>
  <c r="H106" i="77"/>
  <c r="H107" i="56"/>
  <c r="D105" i="55"/>
  <c r="C27" i="74"/>
  <c r="F104" i="79"/>
  <c r="B104" i="79" s="1"/>
  <c r="N105" i="80"/>
  <c r="J105" i="80" s="1"/>
  <c r="G105" i="80"/>
  <c r="C105" i="80" s="1"/>
  <c r="H105" i="56"/>
  <c r="D27" i="59"/>
  <c r="M28" i="78"/>
  <c r="F28" i="78"/>
  <c r="F105" i="74"/>
  <c r="Q107" i="54"/>
  <c r="D28" i="70"/>
  <c r="P27" i="51"/>
  <c r="E28" i="70"/>
  <c r="F104" i="74"/>
  <c r="K106" i="76"/>
  <c r="G27" i="59"/>
  <c r="N104" i="78"/>
  <c r="J104" i="78" s="1"/>
  <c r="O28" i="78"/>
  <c r="G104" i="78"/>
  <c r="C104" i="78" s="1"/>
  <c r="H28" i="78"/>
  <c r="E28" i="80"/>
  <c r="H27" i="59"/>
  <c r="P28" i="78"/>
  <c r="I28" i="78"/>
  <c r="C26" i="61"/>
  <c r="L28" i="80"/>
  <c r="F28" i="80"/>
  <c r="C26" i="62"/>
  <c r="H27" i="79"/>
  <c r="F106" i="74"/>
  <c r="H106" i="55"/>
  <c r="G28" i="71"/>
  <c r="L28" i="78"/>
  <c r="E28" i="78"/>
  <c r="D26" i="61"/>
  <c r="J28" i="71"/>
  <c r="E28" i="71"/>
  <c r="D27" i="79"/>
  <c r="N104" i="80"/>
  <c r="J104" i="80" s="1"/>
  <c r="O28" i="80"/>
  <c r="G104" i="80"/>
  <c r="C104" i="80" s="1"/>
  <c r="H28" i="80"/>
  <c r="K27" i="77"/>
  <c r="L28" i="71"/>
  <c r="M28" i="80"/>
  <c r="C105" i="56"/>
  <c r="B105" i="56" s="1"/>
  <c r="G27" i="50"/>
  <c r="H104" i="55"/>
  <c r="C28" i="70"/>
  <c r="G27" i="79"/>
  <c r="P28" i="80"/>
  <c r="I28" i="80"/>
  <c r="G107" i="80"/>
  <c r="C107" i="80" s="1"/>
  <c r="F103" i="59"/>
  <c r="I27" i="74"/>
  <c r="F105" i="79"/>
  <c r="B105" i="79" s="1"/>
  <c r="N106" i="80"/>
  <c r="J106" i="80" s="1"/>
  <c r="G106" i="80"/>
  <c r="C106" i="80" s="1"/>
  <c r="D105" i="71"/>
  <c r="C105" i="71" s="1"/>
  <c r="C105" i="68"/>
  <c r="B105" i="68" s="1"/>
  <c r="C104" i="68"/>
  <c r="B104" i="68" s="1"/>
  <c r="D104" i="71"/>
  <c r="C104" i="71" s="1"/>
  <c r="D106" i="52"/>
  <c r="C104" i="77"/>
  <c r="E104" i="77"/>
  <c r="I27" i="55"/>
  <c r="H103" i="55"/>
  <c r="J27" i="77"/>
  <c r="E27" i="52"/>
  <c r="E28" i="56"/>
  <c r="K105" i="76"/>
  <c r="D104" i="77"/>
  <c r="D106" i="77"/>
  <c r="F103" i="79"/>
  <c r="B103" i="79" s="1"/>
  <c r="M27" i="52"/>
  <c r="K27" i="52" s="1"/>
  <c r="C106" i="68"/>
  <c r="B106" i="68" s="1"/>
  <c r="D106" i="71"/>
  <c r="C106" i="71" s="1"/>
  <c r="C106" i="72"/>
  <c r="B106" i="72" s="1"/>
  <c r="I106" i="71"/>
  <c r="H106" i="71" s="1"/>
  <c r="C105" i="72"/>
  <c r="B105" i="72" s="1"/>
  <c r="I105" i="71"/>
  <c r="H105" i="71" s="1"/>
  <c r="M106" i="51"/>
  <c r="L28" i="56"/>
  <c r="K104" i="56"/>
  <c r="I27" i="77"/>
  <c r="H103" i="77"/>
  <c r="B107" i="56"/>
  <c r="E28" i="54"/>
  <c r="T28" i="54"/>
  <c r="E105" i="55"/>
  <c r="C105" i="55"/>
  <c r="E105" i="77"/>
  <c r="C105" i="77"/>
  <c r="F27" i="77"/>
  <c r="C103" i="77"/>
  <c r="E103" i="77"/>
  <c r="F27" i="51"/>
  <c r="F105" i="59"/>
  <c r="B105" i="59" s="1"/>
  <c r="N106" i="78"/>
  <c r="J106" i="78" s="1"/>
  <c r="G106" i="78"/>
  <c r="C106" i="78" s="1"/>
  <c r="H104" i="77"/>
  <c r="H105" i="77"/>
  <c r="G27" i="55"/>
  <c r="D103" i="55"/>
  <c r="S28" i="54"/>
  <c r="D106" i="51"/>
  <c r="E27" i="51"/>
  <c r="D103" i="51"/>
  <c r="F27" i="55"/>
  <c r="E103" i="55"/>
  <c r="C103" i="55"/>
  <c r="R28" i="54"/>
  <c r="Q104" i="54"/>
  <c r="I28" i="56"/>
  <c r="C28" i="56" s="1"/>
  <c r="H104" i="56"/>
  <c r="D105" i="51"/>
  <c r="E106" i="77"/>
  <c r="C106" i="77"/>
  <c r="C106" i="55"/>
  <c r="E106" i="55"/>
  <c r="F106" i="59"/>
  <c r="B106" i="59" s="1"/>
  <c r="N107" i="78"/>
  <c r="J107" i="78" s="1"/>
  <c r="G107" i="78"/>
  <c r="C107" i="78" s="1"/>
  <c r="F104" i="59"/>
  <c r="B104" i="59" s="1"/>
  <c r="N105" i="78"/>
  <c r="J105" i="78" s="1"/>
  <c r="G105" i="78"/>
  <c r="C105" i="78" s="1"/>
  <c r="K107" i="56"/>
  <c r="M28" i="56"/>
  <c r="G27" i="74"/>
  <c r="F103" i="74"/>
  <c r="H106" i="56"/>
  <c r="F106" i="79"/>
  <c r="B106" i="79" s="1"/>
  <c r="N107" i="80"/>
  <c r="J107" i="80" s="1"/>
  <c r="M27" i="76"/>
  <c r="C107" i="68"/>
  <c r="B107" i="68" s="1"/>
  <c r="D107" i="71"/>
  <c r="C107" i="71" s="1"/>
  <c r="C107" i="72"/>
  <c r="B107" i="72" s="1"/>
  <c r="I107" i="71"/>
  <c r="H107" i="71" s="1"/>
  <c r="L27" i="76"/>
  <c r="K103" i="76"/>
  <c r="B106" i="56"/>
  <c r="B104" i="56"/>
  <c r="Q106" i="54"/>
  <c r="H27" i="74"/>
  <c r="J28" i="56"/>
  <c r="D28" i="56" s="1"/>
  <c r="G27" i="77"/>
  <c r="D103" i="77"/>
  <c r="D104" i="51"/>
  <c r="D105" i="77"/>
  <c r="D104" i="55"/>
  <c r="B104" i="55" s="1"/>
  <c r="D106" i="55"/>
  <c r="J27" i="55"/>
  <c r="B105" i="71" l="1"/>
  <c r="B107" i="71"/>
  <c r="B106" i="71"/>
  <c r="B103" i="59"/>
  <c r="B30" i="59"/>
  <c r="B106" i="77"/>
  <c r="D27" i="77"/>
  <c r="B105" i="55"/>
  <c r="B105" i="78"/>
  <c r="K27" i="76"/>
  <c r="F105" i="70"/>
  <c r="B105" i="70" s="1"/>
  <c r="N105" i="54"/>
  <c r="B103" i="55"/>
  <c r="D27" i="51"/>
  <c r="P28" i="54"/>
  <c r="E26" i="61"/>
  <c r="N107" i="54"/>
  <c r="B105" i="80"/>
  <c r="K28" i="73"/>
  <c r="H26" i="62"/>
  <c r="G26" i="62"/>
  <c r="D28" i="73"/>
  <c r="F107" i="70"/>
  <c r="B107" i="70" s="1"/>
  <c r="B104" i="78"/>
  <c r="F27" i="79"/>
  <c r="B103" i="61"/>
  <c r="H26" i="61"/>
  <c r="F26" i="62"/>
  <c r="I26" i="62"/>
  <c r="N106" i="54"/>
  <c r="C104" i="72"/>
  <c r="B104" i="72" s="1"/>
  <c r="H28" i="72"/>
  <c r="D26" i="62"/>
  <c r="H28" i="70"/>
  <c r="B106" i="78"/>
  <c r="M104" i="51"/>
  <c r="G26" i="61"/>
  <c r="E26" i="62"/>
  <c r="F28" i="71"/>
  <c r="G28" i="70"/>
  <c r="O27" i="51"/>
  <c r="I104" i="71"/>
  <c r="H104" i="71" s="1"/>
  <c r="B104" i="71" s="1"/>
  <c r="K28" i="71"/>
  <c r="F26" i="61"/>
  <c r="H28" i="68"/>
  <c r="B104" i="62"/>
  <c r="B102" i="62"/>
  <c r="B105" i="62"/>
  <c r="B104" i="61"/>
  <c r="B102" i="61"/>
  <c r="B104" i="80"/>
  <c r="B107" i="78"/>
  <c r="H27" i="77"/>
  <c r="B28" i="56"/>
  <c r="B103" i="62"/>
  <c r="Q28" i="54"/>
  <c r="B105" i="61"/>
  <c r="B106" i="80"/>
  <c r="D105" i="52"/>
  <c r="E105" i="58"/>
  <c r="E27" i="55"/>
  <c r="C27" i="55"/>
  <c r="B104" i="77"/>
  <c r="O28" i="54"/>
  <c r="N28" i="54" s="1"/>
  <c r="N104" i="54"/>
  <c r="J27" i="76"/>
  <c r="B106" i="55"/>
  <c r="C105" i="52"/>
  <c r="F104" i="70"/>
  <c r="B104" i="70" s="1"/>
  <c r="Q106" i="52"/>
  <c r="C106" i="52"/>
  <c r="B106" i="52" s="1"/>
  <c r="H105" i="76"/>
  <c r="D104" i="76"/>
  <c r="J105" i="54"/>
  <c r="D105" i="54" s="1"/>
  <c r="I27" i="76"/>
  <c r="H103" i="76"/>
  <c r="F106" i="70"/>
  <c r="B106" i="70" s="1"/>
  <c r="H106" i="76"/>
  <c r="F27" i="74"/>
  <c r="N27" i="51"/>
  <c r="M103" i="51"/>
  <c r="B105" i="77"/>
  <c r="C104" i="52"/>
  <c r="C27" i="50"/>
  <c r="M105" i="51"/>
  <c r="Q27" i="74"/>
  <c r="C27" i="77"/>
  <c r="E27" i="77"/>
  <c r="D106" i="76"/>
  <c r="J107" i="54"/>
  <c r="D107" i="54" s="1"/>
  <c r="D105" i="76"/>
  <c r="J106" i="54"/>
  <c r="D106" i="54" s="1"/>
  <c r="D104" i="52"/>
  <c r="D103" i="52"/>
  <c r="H28" i="56"/>
  <c r="R27" i="52"/>
  <c r="Q103" i="52"/>
  <c r="C103" i="52"/>
  <c r="B103" i="77"/>
  <c r="K28" i="56"/>
  <c r="B107" i="80"/>
  <c r="H104" i="76"/>
  <c r="B27" i="77" l="1"/>
  <c r="Q105" i="52"/>
  <c r="D28" i="58"/>
  <c r="B103" i="52"/>
  <c r="M28" i="73"/>
  <c r="G28" i="58"/>
  <c r="I28" i="58"/>
  <c r="L28" i="73"/>
  <c r="F28" i="73"/>
  <c r="I28" i="73"/>
  <c r="O28" i="73"/>
  <c r="L28" i="58"/>
  <c r="F28" i="58"/>
  <c r="S27" i="52"/>
  <c r="D27" i="52" s="1"/>
  <c r="P28" i="73"/>
  <c r="G104" i="73"/>
  <c r="H28" i="73"/>
  <c r="E28" i="73"/>
  <c r="K28" i="58"/>
  <c r="N106" i="73"/>
  <c r="J106" i="73" s="1"/>
  <c r="E107" i="58"/>
  <c r="C107" i="58" s="1"/>
  <c r="F27" i="50"/>
  <c r="C104" i="73"/>
  <c r="H27" i="76"/>
  <c r="N107" i="73"/>
  <c r="J107" i="73" s="1"/>
  <c r="B104" i="52"/>
  <c r="G105" i="73"/>
  <c r="C105" i="73" s="1"/>
  <c r="J107" i="58"/>
  <c r="H107" i="58" s="1"/>
  <c r="F27" i="76"/>
  <c r="C103" i="76"/>
  <c r="E103" i="76"/>
  <c r="E105" i="76"/>
  <c r="C105" i="76"/>
  <c r="B105" i="76" s="1"/>
  <c r="J106" i="58"/>
  <c r="H106" i="58" s="1"/>
  <c r="N104" i="73"/>
  <c r="J104" i="73" s="1"/>
  <c r="B105" i="52"/>
  <c r="K105" i="54"/>
  <c r="I105" i="54"/>
  <c r="G105" i="51"/>
  <c r="C27" i="52"/>
  <c r="I107" i="54"/>
  <c r="K107" i="54"/>
  <c r="C105" i="58"/>
  <c r="Q104" i="52"/>
  <c r="G106" i="51"/>
  <c r="M28" i="54"/>
  <c r="J104" i="54"/>
  <c r="J105" i="58"/>
  <c r="H105" i="58" s="1"/>
  <c r="C104" i="76"/>
  <c r="B104" i="76" s="1"/>
  <c r="E104" i="76"/>
  <c r="J104" i="58"/>
  <c r="H104" i="58" s="1"/>
  <c r="G104" i="51"/>
  <c r="H27" i="51"/>
  <c r="G103" i="51"/>
  <c r="I104" i="54"/>
  <c r="L28" i="54"/>
  <c r="K104" i="54"/>
  <c r="E106" i="76"/>
  <c r="C106" i="76"/>
  <c r="B106" i="76" s="1"/>
  <c r="G107" i="73"/>
  <c r="C107" i="73" s="1"/>
  <c r="E104" i="58"/>
  <c r="C104" i="58" s="1"/>
  <c r="G27" i="76"/>
  <c r="D27" i="76" s="1"/>
  <c r="D103" i="76"/>
  <c r="K106" i="54"/>
  <c r="I106" i="54"/>
  <c r="E106" i="58"/>
  <c r="C106" i="58" s="1"/>
  <c r="G106" i="73"/>
  <c r="C106" i="73" s="1"/>
  <c r="N105" i="73"/>
  <c r="J105" i="73" s="1"/>
  <c r="B27" i="52" l="1"/>
  <c r="Q27" i="52"/>
  <c r="E28" i="58"/>
  <c r="B107" i="73"/>
  <c r="B104" i="73"/>
  <c r="J27" i="50"/>
  <c r="I27" i="51"/>
  <c r="B106" i="58"/>
  <c r="B104" i="58"/>
  <c r="B107" i="58"/>
  <c r="K28" i="54"/>
  <c r="H106" i="50"/>
  <c r="B105" i="73"/>
  <c r="H106" i="54"/>
  <c r="C106" i="54"/>
  <c r="B106" i="54" s="1"/>
  <c r="C105" i="54"/>
  <c r="B105" i="54" s="1"/>
  <c r="H105" i="54"/>
  <c r="B103" i="76"/>
  <c r="M27" i="50"/>
  <c r="K27" i="50"/>
  <c r="H105" i="50"/>
  <c r="D104" i="54"/>
  <c r="J28" i="54"/>
  <c r="D28" i="54" s="1"/>
  <c r="C107" i="54"/>
  <c r="B107" i="54" s="1"/>
  <c r="H107" i="54"/>
  <c r="C27" i="76"/>
  <c r="B27" i="76" s="1"/>
  <c r="E27" i="76"/>
  <c r="P27" i="50"/>
  <c r="B106" i="73"/>
  <c r="I28" i="54"/>
  <c r="H104" i="54"/>
  <c r="C104" i="54"/>
  <c r="B105" i="58"/>
  <c r="I27" i="50"/>
  <c r="J104" i="51" l="1"/>
  <c r="C104" i="51" s="1"/>
  <c r="B104" i="51" s="1"/>
  <c r="J106" i="51"/>
  <c r="C106" i="51" s="1"/>
  <c r="B106" i="51" s="1"/>
  <c r="D27" i="50"/>
  <c r="N27" i="50"/>
  <c r="B104" i="54"/>
  <c r="J105" i="51"/>
  <c r="C105" i="51" s="1"/>
  <c r="B105" i="51" s="1"/>
  <c r="L27" i="51"/>
  <c r="B106" i="50"/>
  <c r="Q106" i="50" s="1"/>
  <c r="L27" i="50"/>
  <c r="B104" i="50"/>
  <c r="H28" i="54"/>
  <c r="C28" i="54"/>
  <c r="B28" i="54" s="1"/>
  <c r="K27" i="51"/>
  <c r="J103" i="51"/>
  <c r="C103" i="51" s="1"/>
  <c r="B103" i="51" s="1"/>
  <c r="B105" i="50"/>
  <c r="Q105" i="50" s="1"/>
  <c r="J27" i="51" l="1"/>
  <c r="E27" i="50"/>
  <c r="B27" i="50" s="1"/>
  <c r="B103" i="50"/>
  <c r="P101" i="51" l="1"/>
  <c r="P100" i="51"/>
  <c r="T101" i="54" l="1"/>
  <c r="N100" i="52"/>
  <c r="C102" i="74"/>
  <c r="H102" i="52"/>
  <c r="K102" i="77"/>
  <c r="T103" i="54"/>
  <c r="I102" i="74"/>
  <c r="D102" i="68"/>
  <c r="M26" i="77"/>
  <c r="N26" i="74"/>
  <c r="K26" i="74"/>
  <c r="E26" i="74"/>
  <c r="N102" i="52"/>
  <c r="I103" i="68"/>
  <c r="D103" i="68"/>
  <c r="C100" i="74"/>
  <c r="I102" i="72"/>
  <c r="D102" i="72"/>
  <c r="C101" i="55"/>
  <c r="H103" i="56"/>
  <c r="G27" i="54"/>
  <c r="E102" i="56"/>
  <c r="P102" i="51"/>
  <c r="E100" i="54"/>
  <c r="F27" i="54"/>
  <c r="J26" i="74"/>
  <c r="I99" i="74"/>
  <c r="I102" i="68"/>
  <c r="H99" i="52"/>
  <c r="I26" i="52"/>
  <c r="I100" i="74"/>
  <c r="K102" i="52"/>
  <c r="K103" i="56"/>
  <c r="D102" i="56"/>
  <c r="E102" i="52"/>
  <c r="C99" i="74"/>
  <c r="D26" i="74"/>
  <c r="O26" i="52"/>
  <c r="N99" i="52"/>
  <c r="K97" i="56"/>
  <c r="K100" i="52"/>
  <c r="K99" i="56"/>
  <c r="L27" i="68"/>
  <c r="K27" i="68"/>
  <c r="I100" i="68"/>
  <c r="J27" i="68"/>
  <c r="G27" i="68"/>
  <c r="F27" i="68"/>
  <c r="E27" i="68"/>
  <c r="D100" i="68"/>
  <c r="D103" i="56"/>
  <c r="H100" i="52"/>
  <c r="E100" i="52"/>
  <c r="I101" i="68"/>
  <c r="D101" i="68"/>
  <c r="R26" i="51"/>
  <c r="E101" i="56"/>
  <c r="V27" i="54"/>
  <c r="K101" i="77"/>
  <c r="E102" i="54"/>
  <c r="I101" i="74"/>
  <c r="C101" i="74"/>
  <c r="J26" i="52"/>
  <c r="G26" i="52"/>
  <c r="P26" i="52"/>
  <c r="L27" i="72"/>
  <c r="H100" i="56"/>
  <c r="K100" i="77"/>
  <c r="I103" i="72"/>
  <c r="D103" i="72"/>
  <c r="G27" i="56"/>
  <c r="D100" i="56"/>
  <c r="U27" i="54"/>
  <c r="T100" i="54"/>
  <c r="H101" i="52"/>
  <c r="E101" i="52"/>
  <c r="N101" i="52"/>
  <c r="J27" i="72"/>
  <c r="I100" i="72"/>
  <c r="F27" i="72"/>
  <c r="E103" i="54"/>
  <c r="I101" i="72"/>
  <c r="D101" i="72"/>
  <c r="E103" i="56"/>
  <c r="K99" i="77"/>
  <c r="L26" i="77"/>
  <c r="K27" i="72"/>
  <c r="E27" i="72"/>
  <c r="D100" i="72"/>
  <c r="F27" i="56"/>
  <c r="C100" i="56"/>
  <c r="E100" i="56"/>
  <c r="E101" i="54"/>
  <c r="Q26" i="51"/>
  <c r="P99" i="51"/>
  <c r="T102" i="54"/>
  <c r="F26" i="52"/>
  <c r="E99" i="52"/>
  <c r="G27" i="72"/>
  <c r="P26" i="51" l="1"/>
  <c r="T27" i="54"/>
  <c r="G102" i="80"/>
  <c r="C102" i="80" s="1"/>
  <c r="K26" i="77"/>
  <c r="J26" i="55"/>
  <c r="K100" i="76"/>
  <c r="C103" i="56"/>
  <c r="B103" i="56" s="1"/>
  <c r="Q101" i="54"/>
  <c r="N101" i="80"/>
  <c r="J101" i="80" s="1"/>
  <c r="N101" i="78"/>
  <c r="J101" i="78" s="1"/>
  <c r="D101" i="55"/>
  <c r="B101" i="55" s="1"/>
  <c r="J27" i="56"/>
  <c r="H102" i="56"/>
  <c r="H102" i="55"/>
  <c r="G102" i="78"/>
  <c r="C102" i="78" s="1"/>
  <c r="C26" i="74"/>
  <c r="F101" i="79"/>
  <c r="B101" i="79" s="1"/>
  <c r="E27" i="80"/>
  <c r="G101" i="78"/>
  <c r="C101" i="78" s="1"/>
  <c r="F102" i="74"/>
  <c r="I26" i="74"/>
  <c r="F101" i="59"/>
  <c r="B101" i="59" s="1"/>
  <c r="I27" i="68"/>
  <c r="L27" i="71"/>
  <c r="G26" i="50"/>
  <c r="P27" i="78"/>
  <c r="D27" i="70"/>
  <c r="M27" i="80"/>
  <c r="F100" i="59"/>
  <c r="B100" i="59" s="1"/>
  <c r="E27" i="70"/>
  <c r="N102" i="78"/>
  <c r="J102" i="78" s="1"/>
  <c r="G103" i="80"/>
  <c r="C103" i="80" s="1"/>
  <c r="H101" i="56"/>
  <c r="B100" i="56"/>
  <c r="K98" i="56"/>
  <c r="N103" i="78"/>
  <c r="J103" i="78" s="1"/>
  <c r="H100" i="55"/>
  <c r="D102" i="77"/>
  <c r="C100" i="77"/>
  <c r="D101" i="52"/>
  <c r="C102" i="68"/>
  <c r="B102" i="68" s="1"/>
  <c r="D102" i="71"/>
  <c r="C102" i="71" s="1"/>
  <c r="C100" i="72"/>
  <c r="B100" i="72" s="1"/>
  <c r="I100" i="71"/>
  <c r="D101" i="77"/>
  <c r="D99" i="77"/>
  <c r="C99" i="77"/>
  <c r="C102" i="72"/>
  <c r="B102" i="72" s="1"/>
  <c r="I102" i="71"/>
  <c r="H102" i="71" s="1"/>
  <c r="G26" i="74"/>
  <c r="F99" i="74"/>
  <c r="R27" i="54"/>
  <c r="Q100" i="54"/>
  <c r="I27" i="72"/>
  <c r="F102" i="79"/>
  <c r="B102" i="79" s="1"/>
  <c r="I26" i="55"/>
  <c r="H99" i="55"/>
  <c r="D102" i="55"/>
  <c r="H26" i="79"/>
  <c r="L27" i="56"/>
  <c r="K100" i="56"/>
  <c r="F100" i="74"/>
  <c r="D25" i="61"/>
  <c r="H26" i="74"/>
  <c r="M27" i="78"/>
  <c r="F102" i="59"/>
  <c r="B102" i="59" s="1"/>
  <c r="O27" i="80"/>
  <c r="N100" i="80"/>
  <c r="J100" i="80" s="1"/>
  <c r="G100" i="80"/>
  <c r="C100" i="80" s="1"/>
  <c r="H27" i="80"/>
  <c r="D100" i="51"/>
  <c r="K101" i="56"/>
  <c r="D99" i="55"/>
  <c r="E27" i="54"/>
  <c r="G103" i="78"/>
  <c r="C103" i="78" s="1"/>
  <c r="F26" i="55"/>
  <c r="E99" i="55"/>
  <c r="C99" i="55"/>
  <c r="C103" i="72"/>
  <c r="B103" i="72" s="1"/>
  <c r="I103" i="71"/>
  <c r="H103" i="71" s="1"/>
  <c r="C101" i="72"/>
  <c r="B101" i="72" s="1"/>
  <c r="I101" i="71"/>
  <c r="H101" i="71" s="1"/>
  <c r="C101" i="68"/>
  <c r="B101" i="68" s="1"/>
  <c r="D101" i="71"/>
  <c r="C101" i="71" s="1"/>
  <c r="D102" i="52"/>
  <c r="M102" i="51"/>
  <c r="E101" i="77"/>
  <c r="E102" i="77"/>
  <c r="G26" i="59"/>
  <c r="F99" i="59"/>
  <c r="B99" i="59" s="1"/>
  <c r="E26" i="51"/>
  <c r="D99" i="51"/>
  <c r="E26" i="52"/>
  <c r="L26" i="76"/>
  <c r="K99" i="76"/>
  <c r="M26" i="52"/>
  <c r="C101" i="56"/>
  <c r="F101" i="74"/>
  <c r="F26" i="77"/>
  <c r="E99" i="77"/>
  <c r="L27" i="78"/>
  <c r="D26" i="79"/>
  <c r="S27" i="54"/>
  <c r="E101" i="55"/>
  <c r="Q103" i="54"/>
  <c r="I27" i="78"/>
  <c r="Q102" i="54"/>
  <c r="G26" i="55"/>
  <c r="K101" i="52"/>
  <c r="C103" i="68"/>
  <c r="B103" i="68" s="1"/>
  <c r="D103" i="71"/>
  <c r="C103" i="71" s="1"/>
  <c r="C100" i="68"/>
  <c r="B100" i="68" s="1"/>
  <c r="D100" i="77"/>
  <c r="E27" i="56"/>
  <c r="O27" i="78"/>
  <c r="N100" i="78"/>
  <c r="J100" i="78" s="1"/>
  <c r="K99" i="52"/>
  <c r="L26" i="52"/>
  <c r="D27" i="68"/>
  <c r="H26" i="59"/>
  <c r="G101" i="80"/>
  <c r="C101" i="80" s="1"/>
  <c r="M26" i="76"/>
  <c r="D101" i="56"/>
  <c r="G100" i="78"/>
  <c r="C100" i="78" s="1"/>
  <c r="H27" i="78"/>
  <c r="F27" i="80"/>
  <c r="K102" i="76"/>
  <c r="F100" i="79"/>
  <c r="B100" i="79" s="1"/>
  <c r="L27" i="80"/>
  <c r="N102" i="80"/>
  <c r="J102" i="80" s="1"/>
  <c r="B102" i="80" s="1"/>
  <c r="K101" i="76"/>
  <c r="H26" i="52"/>
  <c r="M99" i="51"/>
  <c r="C27" i="70"/>
  <c r="D100" i="55"/>
  <c r="D102" i="51"/>
  <c r="H101" i="55"/>
  <c r="E27" i="71"/>
  <c r="G26" i="77"/>
  <c r="G26" i="79"/>
  <c r="F99" i="79"/>
  <c r="B99" i="79" s="1"/>
  <c r="I27" i="80"/>
  <c r="F27" i="78"/>
  <c r="I27" i="56"/>
  <c r="C27" i="56" s="1"/>
  <c r="E100" i="77"/>
  <c r="G27" i="71"/>
  <c r="D26" i="59"/>
  <c r="E27" i="78"/>
  <c r="P27" i="80"/>
  <c r="C102" i="55"/>
  <c r="E102" i="55"/>
  <c r="M27" i="56"/>
  <c r="N26" i="52"/>
  <c r="J27" i="71"/>
  <c r="K102" i="56"/>
  <c r="N103" i="80"/>
  <c r="J103" i="80" s="1"/>
  <c r="E100" i="55"/>
  <c r="C100" i="55"/>
  <c r="F26" i="51"/>
  <c r="D101" i="51"/>
  <c r="C102" i="56"/>
  <c r="B102" i="56" s="1"/>
  <c r="D26" i="55" l="1"/>
  <c r="H26" i="55"/>
  <c r="B100" i="55"/>
  <c r="B103" i="80"/>
  <c r="O26" i="51"/>
  <c r="H102" i="77"/>
  <c r="F27" i="71"/>
  <c r="D27" i="71" s="1"/>
  <c r="C27" i="71" s="1"/>
  <c r="B101" i="80"/>
  <c r="B101" i="71"/>
  <c r="N27" i="78"/>
  <c r="J27" i="78" s="1"/>
  <c r="K26" i="52"/>
  <c r="K27" i="56"/>
  <c r="M101" i="51"/>
  <c r="H101" i="77"/>
  <c r="F103" i="70"/>
  <c r="B103" i="70" s="1"/>
  <c r="I25" i="62"/>
  <c r="B100" i="77"/>
  <c r="N101" i="54"/>
  <c r="B102" i="78"/>
  <c r="B101" i="78"/>
  <c r="B103" i="78"/>
  <c r="D100" i="71"/>
  <c r="C100" i="71" s="1"/>
  <c r="Q26" i="74"/>
  <c r="F101" i="70"/>
  <c r="B101" i="70" s="1"/>
  <c r="B102" i="55"/>
  <c r="B101" i="56"/>
  <c r="E25" i="61"/>
  <c r="G27" i="80"/>
  <c r="C27" i="80" s="1"/>
  <c r="H27" i="70"/>
  <c r="B100" i="62"/>
  <c r="B101" i="61"/>
  <c r="B102" i="71"/>
  <c r="B99" i="55"/>
  <c r="B100" i="80"/>
  <c r="D101" i="76"/>
  <c r="J102" i="54"/>
  <c r="D102" i="54" s="1"/>
  <c r="I26" i="76"/>
  <c r="H99" i="76"/>
  <c r="B99" i="61"/>
  <c r="D26" i="51"/>
  <c r="C101" i="77"/>
  <c r="B101" i="77" s="1"/>
  <c r="B100" i="61"/>
  <c r="H25" i="62"/>
  <c r="N27" i="80"/>
  <c r="J27" i="80" s="1"/>
  <c r="E25" i="62"/>
  <c r="K27" i="71"/>
  <c r="I27" i="71" s="1"/>
  <c r="B99" i="62"/>
  <c r="B101" i="62"/>
  <c r="H27" i="72"/>
  <c r="P27" i="54"/>
  <c r="D99" i="52"/>
  <c r="H100" i="71"/>
  <c r="B103" i="71"/>
  <c r="M100" i="51"/>
  <c r="D25" i="62"/>
  <c r="C26" i="50"/>
  <c r="H25" i="61"/>
  <c r="F26" i="59"/>
  <c r="B26" i="59" s="1"/>
  <c r="C102" i="77"/>
  <c r="B102" i="77" s="1"/>
  <c r="C26" i="55"/>
  <c r="E26" i="55"/>
  <c r="Q27" i="54"/>
  <c r="F26" i="74"/>
  <c r="I26" i="77"/>
  <c r="C26" i="77" s="1"/>
  <c r="H99" i="77"/>
  <c r="N103" i="54"/>
  <c r="J26" i="77"/>
  <c r="D26" i="77" s="1"/>
  <c r="G25" i="62"/>
  <c r="K27" i="73"/>
  <c r="F102" i="70"/>
  <c r="B102" i="70" s="1"/>
  <c r="G25" i="61"/>
  <c r="H101" i="76"/>
  <c r="H100" i="77"/>
  <c r="J26" i="76"/>
  <c r="C25" i="62"/>
  <c r="B98" i="62"/>
  <c r="Q99" i="52"/>
  <c r="C99" i="52"/>
  <c r="E26" i="77"/>
  <c r="H100" i="76"/>
  <c r="N102" i="54"/>
  <c r="D100" i="52"/>
  <c r="H104" i="50"/>
  <c r="Q104" i="50" s="1"/>
  <c r="Q101" i="52"/>
  <c r="C101" i="52"/>
  <c r="B101" i="52" s="1"/>
  <c r="N26" i="51"/>
  <c r="B100" i="78"/>
  <c r="O27" i="54"/>
  <c r="N100" i="54"/>
  <c r="G27" i="70"/>
  <c r="F100" i="70"/>
  <c r="H27" i="68"/>
  <c r="C27" i="68" s="1"/>
  <c r="B27" i="68" s="1"/>
  <c r="F25" i="62"/>
  <c r="B99" i="77"/>
  <c r="K26" i="76"/>
  <c r="D27" i="73"/>
  <c r="H102" i="76"/>
  <c r="F25" i="61"/>
  <c r="C25" i="61"/>
  <c r="B98" i="61"/>
  <c r="B26" i="55" l="1"/>
  <c r="M26" i="51"/>
  <c r="B100" i="71"/>
  <c r="F26" i="50"/>
  <c r="J102" i="58"/>
  <c r="H102" i="58" s="1"/>
  <c r="G103" i="73"/>
  <c r="C103" i="73" s="1"/>
  <c r="R26" i="52"/>
  <c r="C26" i="52" s="1"/>
  <c r="B27" i="80"/>
  <c r="I27" i="73"/>
  <c r="J101" i="58"/>
  <c r="H101" i="58" s="1"/>
  <c r="B25" i="61"/>
  <c r="G101" i="51"/>
  <c r="G102" i="73"/>
  <c r="C102" i="73" s="1"/>
  <c r="S26" i="52"/>
  <c r="D26" i="52" s="1"/>
  <c r="N27" i="54"/>
  <c r="N101" i="73"/>
  <c r="J101" i="73" s="1"/>
  <c r="B99" i="52"/>
  <c r="E101" i="58"/>
  <c r="C101" i="58" s="1"/>
  <c r="H26" i="76"/>
  <c r="E103" i="58"/>
  <c r="C103" i="58" s="1"/>
  <c r="D27" i="58"/>
  <c r="F27" i="70"/>
  <c r="B27" i="70" s="1"/>
  <c r="B100" i="70"/>
  <c r="I27" i="58"/>
  <c r="G99" i="51"/>
  <c r="L27" i="58"/>
  <c r="B26" i="77"/>
  <c r="H26" i="77"/>
  <c r="F27" i="73"/>
  <c r="Q102" i="52"/>
  <c r="C102" i="52"/>
  <c r="B102" i="52" s="1"/>
  <c r="G100" i="73"/>
  <c r="C100" i="73" s="1"/>
  <c r="H27" i="73"/>
  <c r="B25" i="62"/>
  <c r="E102" i="58"/>
  <c r="C102" i="58" s="1"/>
  <c r="J103" i="58"/>
  <c r="H103" i="58" s="1"/>
  <c r="N102" i="73"/>
  <c r="J102" i="73" s="1"/>
  <c r="D102" i="76"/>
  <c r="J103" i="54"/>
  <c r="D103" i="54" s="1"/>
  <c r="D100" i="76"/>
  <c r="J101" i="54"/>
  <c r="D101" i="54" s="1"/>
  <c r="O27" i="50"/>
  <c r="H27" i="50" s="1"/>
  <c r="H103" i="50"/>
  <c r="Q103" i="50" s="1"/>
  <c r="Q100" i="52"/>
  <c r="C100" i="52"/>
  <c r="B100" i="52" s="1"/>
  <c r="I26" i="51"/>
  <c r="G102" i="51"/>
  <c r="G27" i="58"/>
  <c r="M27" i="73"/>
  <c r="E27" i="73"/>
  <c r="F27" i="58"/>
  <c r="E100" i="58"/>
  <c r="P27" i="73"/>
  <c r="N103" i="73"/>
  <c r="J103" i="73" s="1"/>
  <c r="N100" i="73"/>
  <c r="J100" i="73" s="1"/>
  <c r="O27" i="73"/>
  <c r="G101" i="73"/>
  <c r="C101" i="73" s="1"/>
  <c r="L27" i="73"/>
  <c r="K27" i="58"/>
  <c r="J100" i="58"/>
  <c r="H100" i="58" s="1"/>
  <c r="Q26" i="52" l="1"/>
  <c r="B103" i="58"/>
  <c r="B102" i="73"/>
  <c r="B102" i="58"/>
  <c r="B103" i="73"/>
  <c r="P26" i="50"/>
  <c r="B101" i="58"/>
  <c r="E27" i="58"/>
  <c r="C27" i="58" s="1"/>
  <c r="B26" i="52"/>
  <c r="B101" i="73"/>
  <c r="E100" i="76"/>
  <c r="C100" i="76"/>
  <c r="B100" i="76" s="1"/>
  <c r="J26" i="50"/>
  <c r="J100" i="54"/>
  <c r="M27" i="54"/>
  <c r="K26" i="50"/>
  <c r="L27" i="54"/>
  <c r="K100" i="54"/>
  <c r="I100" i="54"/>
  <c r="B100" i="73"/>
  <c r="K103" i="54"/>
  <c r="I103" i="54"/>
  <c r="G26" i="76"/>
  <c r="D26" i="76" s="1"/>
  <c r="D99" i="76"/>
  <c r="C99" i="76"/>
  <c r="F26" i="76"/>
  <c r="E99" i="76"/>
  <c r="K102" i="54"/>
  <c r="I102" i="54"/>
  <c r="G100" i="51"/>
  <c r="C102" i="76"/>
  <c r="B102" i="76" s="1"/>
  <c r="E102" i="76"/>
  <c r="H26" i="51"/>
  <c r="G26" i="51" s="1"/>
  <c r="C100" i="58"/>
  <c r="B100" i="58" s="1"/>
  <c r="H102" i="50"/>
  <c r="C101" i="76"/>
  <c r="B101" i="76" s="1"/>
  <c r="E101" i="76"/>
  <c r="K101" i="54"/>
  <c r="I101" i="54"/>
  <c r="I26" i="50"/>
  <c r="B99" i="76" l="1"/>
  <c r="D26" i="50"/>
  <c r="H101" i="50"/>
  <c r="L26" i="51"/>
  <c r="K27" i="54"/>
  <c r="J101" i="51"/>
  <c r="C101" i="51" s="1"/>
  <c r="B101" i="51" s="1"/>
  <c r="H102" i="54"/>
  <c r="C102" i="54"/>
  <c r="B102" i="54" s="1"/>
  <c r="L26" i="50"/>
  <c r="H100" i="54"/>
  <c r="I27" i="54"/>
  <c r="C100" i="54"/>
  <c r="J100" i="51"/>
  <c r="C100" i="51" s="1"/>
  <c r="B100" i="51" s="1"/>
  <c r="H101" i="54"/>
  <c r="C101" i="54"/>
  <c r="B101" i="54" s="1"/>
  <c r="J27" i="54"/>
  <c r="D27" i="54" s="1"/>
  <c r="D100" i="54"/>
  <c r="H103" i="54"/>
  <c r="C103" i="54"/>
  <c r="B103" i="54" s="1"/>
  <c r="M26" i="50"/>
  <c r="C26" i="76"/>
  <c r="B26" i="76" s="1"/>
  <c r="E26" i="76"/>
  <c r="J102" i="51"/>
  <c r="C102" i="51" s="1"/>
  <c r="B102" i="51" s="1"/>
  <c r="J99" i="51"/>
  <c r="C99" i="51" s="1"/>
  <c r="B99" i="51" s="1"/>
  <c r="N26" i="50"/>
  <c r="B101" i="50" l="1"/>
  <c r="Q101" i="50" s="1"/>
  <c r="B102" i="50"/>
  <c r="Q102" i="50" s="1"/>
  <c r="B100" i="54"/>
  <c r="H27" i="54"/>
  <c r="C27" i="54"/>
  <c r="B27" i="54" s="1"/>
  <c r="B100" i="50"/>
  <c r="K26" i="51"/>
  <c r="J26" i="51" s="1"/>
  <c r="C26" i="51" s="1"/>
  <c r="B26" i="51" s="1"/>
  <c r="B99" i="50"/>
  <c r="E26" i="50" l="1"/>
  <c r="B26" i="50" s="1"/>
  <c r="O53" i="74" l="1"/>
  <c r="O57" i="74"/>
  <c r="O61" i="74"/>
  <c r="O65" i="74"/>
  <c r="O69" i="74"/>
  <c r="O73" i="74"/>
  <c r="O54" i="74"/>
  <c r="O58" i="74"/>
  <c r="O62" i="74"/>
  <c r="O66" i="74"/>
  <c r="O70" i="74"/>
  <c r="O74" i="74"/>
  <c r="K75" i="56"/>
  <c r="D65" i="55"/>
  <c r="K62" i="56"/>
  <c r="K66" i="56"/>
  <c r="O63" i="74"/>
  <c r="C62" i="74"/>
  <c r="L62" i="74"/>
  <c r="H64" i="55"/>
  <c r="P60" i="51"/>
  <c r="K59" i="52"/>
  <c r="N73" i="52"/>
  <c r="L63" i="74"/>
  <c r="H73" i="55"/>
  <c r="P65" i="51"/>
  <c r="O52" i="74"/>
  <c r="O56" i="74"/>
  <c r="O60" i="74"/>
  <c r="O68" i="74"/>
  <c r="O72" i="74"/>
  <c r="C66" i="74" l="1"/>
  <c r="H57" i="55"/>
  <c r="C70" i="74"/>
  <c r="H61" i="52"/>
  <c r="H65" i="52"/>
  <c r="T57" i="54"/>
  <c r="P53" i="51"/>
  <c r="L58" i="74"/>
  <c r="K62" i="52"/>
  <c r="T58" i="54"/>
  <c r="H73" i="52"/>
  <c r="H57" i="52"/>
  <c r="K63" i="56"/>
  <c r="L19" i="68"/>
  <c r="L17" i="68"/>
  <c r="P61" i="51"/>
  <c r="K55" i="56"/>
  <c r="H55" i="56"/>
  <c r="H63" i="56"/>
  <c r="T69" i="54"/>
  <c r="L74" i="74"/>
  <c r="I72" i="74"/>
  <c r="I56" i="74"/>
  <c r="K71" i="56"/>
  <c r="H71" i="56"/>
  <c r="L66" i="74"/>
  <c r="K61" i="56"/>
  <c r="K53" i="56"/>
  <c r="M16" i="52"/>
  <c r="H64" i="52"/>
  <c r="T73" i="54"/>
  <c r="K74" i="77"/>
  <c r="K66" i="77"/>
  <c r="K58" i="77"/>
  <c r="L54" i="74"/>
  <c r="I60" i="74"/>
  <c r="I65" i="74"/>
  <c r="D69" i="55"/>
  <c r="D61" i="55"/>
  <c r="D53" i="55"/>
  <c r="T61" i="54"/>
  <c r="T74" i="54"/>
  <c r="T66" i="54"/>
  <c r="H65" i="55"/>
  <c r="D68" i="55"/>
  <c r="D60" i="55"/>
  <c r="D52" i="55"/>
  <c r="N69" i="52"/>
  <c r="H60" i="55"/>
  <c r="C58" i="74"/>
  <c r="N72" i="52"/>
  <c r="M20" i="56"/>
  <c r="H68" i="55"/>
  <c r="H52" i="55"/>
  <c r="C74" i="74"/>
  <c r="P72" i="51"/>
  <c r="T70" i="54"/>
  <c r="H69" i="55"/>
  <c r="H53" i="55"/>
  <c r="I52" i="74"/>
  <c r="K66" i="52"/>
  <c r="K67" i="56"/>
  <c r="H59" i="56"/>
  <c r="K70" i="77"/>
  <c r="K62" i="77"/>
  <c r="K54" i="77"/>
  <c r="L70" i="74"/>
  <c r="I68" i="74"/>
  <c r="L20" i="68"/>
  <c r="L18" i="68"/>
  <c r="G19" i="68"/>
  <c r="G17" i="68"/>
  <c r="P73" i="51"/>
  <c r="P57" i="51"/>
  <c r="D72" i="55"/>
  <c r="D64" i="55"/>
  <c r="D56" i="55"/>
  <c r="N65" i="52"/>
  <c r="N57" i="52"/>
  <c r="H67" i="56"/>
  <c r="T65" i="54"/>
  <c r="H68" i="52"/>
  <c r="H52" i="52"/>
  <c r="G18" i="68"/>
  <c r="E17" i="74"/>
  <c r="N61" i="52"/>
  <c r="N53" i="52"/>
  <c r="M15" i="56"/>
  <c r="G20" i="68"/>
  <c r="G16" i="68"/>
  <c r="P69" i="51"/>
  <c r="K73" i="56"/>
  <c r="K65" i="56"/>
  <c r="K57" i="56"/>
  <c r="T62" i="54"/>
  <c r="T54" i="54"/>
  <c r="H61" i="55"/>
  <c r="I73" i="74"/>
  <c r="I57" i="74"/>
  <c r="H69" i="52"/>
  <c r="H53" i="52"/>
  <c r="H72" i="55"/>
  <c r="H56" i="55"/>
  <c r="C54" i="74"/>
  <c r="H72" i="52"/>
  <c r="H56" i="52"/>
  <c r="D73" i="55"/>
  <c r="D57" i="55"/>
  <c r="P68" i="51"/>
  <c r="K59" i="56"/>
  <c r="M19" i="56"/>
  <c r="M17" i="56"/>
  <c r="I75" i="72"/>
  <c r="I71" i="72"/>
  <c r="I67" i="72"/>
  <c r="I63" i="72"/>
  <c r="I59" i="72"/>
  <c r="I55" i="72"/>
  <c r="D57" i="72"/>
  <c r="D53" i="72"/>
  <c r="N18" i="74"/>
  <c r="N16" i="74"/>
  <c r="N14" i="74"/>
  <c r="G15" i="68"/>
  <c r="D54" i="77"/>
  <c r="D66" i="77"/>
  <c r="D73" i="72"/>
  <c r="D69" i="72"/>
  <c r="D65" i="72"/>
  <c r="D61" i="72"/>
  <c r="C72" i="56"/>
  <c r="E72" i="56"/>
  <c r="F20" i="56"/>
  <c r="E68" i="56"/>
  <c r="C68" i="56"/>
  <c r="F19" i="56"/>
  <c r="E64" i="56"/>
  <c r="C64" i="56"/>
  <c r="F18" i="56"/>
  <c r="E60" i="56"/>
  <c r="C60" i="56"/>
  <c r="F17" i="56"/>
  <c r="C56" i="56"/>
  <c r="E56" i="56"/>
  <c r="F16" i="56"/>
  <c r="K71" i="77"/>
  <c r="L19" i="77"/>
  <c r="K67" i="77"/>
  <c r="L18" i="77"/>
  <c r="K63" i="77"/>
  <c r="L17" i="77"/>
  <c r="K59" i="77"/>
  <c r="L16" i="77"/>
  <c r="K55" i="77"/>
  <c r="L15" i="77"/>
  <c r="C55" i="77"/>
  <c r="M19" i="74"/>
  <c r="L71" i="74"/>
  <c r="M18" i="74"/>
  <c r="L67" i="74"/>
  <c r="M16" i="74"/>
  <c r="L59" i="74"/>
  <c r="L55" i="74"/>
  <c r="M15" i="74"/>
  <c r="G16" i="52"/>
  <c r="K71" i="52"/>
  <c r="L19" i="52"/>
  <c r="K67" i="52"/>
  <c r="L18" i="52"/>
  <c r="K63" i="52"/>
  <c r="L17" i="52"/>
  <c r="K55" i="52"/>
  <c r="L15" i="52"/>
  <c r="D56" i="72"/>
  <c r="E13" i="72"/>
  <c r="D13" i="72" s="1"/>
  <c r="C13" i="72" s="1"/>
  <c r="B13" i="72" s="1"/>
  <c r="E16" i="72"/>
  <c r="E67" i="56"/>
  <c r="C67" i="56"/>
  <c r="E55" i="56"/>
  <c r="C55" i="56"/>
  <c r="D67" i="55"/>
  <c r="G18" i="55"/>
  <c r="D59" i="55"/>
  <c r="G16" i="55"/>
  <c r="D51" i="55"/>
  <c r="G14" i="55"/>
  <c r="G19" i="54"/>
  <c r="G17" i="54"/>
  <c r="G15" i="54"/>
  <c r="E18" i="74"/>
  <c r="E14" i="74"/>
  <c r="H60" i="52"/>
  <c r="I16" i="52"/>
  <c r="G18" i="52"/>
  <c r="E58" i="52"/>
  <c r="N60" i="52"/>
  <c r="O16" i="52"/>
  <c r="M19" i="52"/>
  <c r="P51" i="51"/>
  <c r="Q14" i="51"/>
  <c r="H51" i="52"/>
  <c r="I14" i="52"/>
  <c r="O67" i="74"/>
  <c r="O18" i="74" s="1"/>
  <c r="Q18" i="74"/>
  <c r="O59" i="74"/>
  <c r="O16" i="74" s="1"/>
  <c r="Q16" i="74"/>
  <c r="K20" i="72"/>
  <c r="K19" i="72"/>
  <c r="K18" i="72"/>
  <c r="K17" i="72"/>
  <c r="K16" i="72"/>
  <c r="K15" i="72"/>
  <c r="I73" i="68"/>
  <c r="I69" i="68"/>
  <c r="I65" i="68"/>
  <c r="I61" i="68"/>
  <c r="I57" i="68"/>
  <c r="I53" i="68"/>
  <c r="F20" i="72"/>
  <c r="F19" i="72"/>
  <c r="F18" i="72"/>
  <c r="F17" i="72"/>
  <c r="F16" i="72"/>
  <c r="F15" i="72"/>
  <c r="D73" i="68"/>
  <c r="D69" i="68"/>
  <c r="D65" i="68"/>
  <c r="D61" i="68"/>
  <c r="D57" i="68"/>
  <c r="D53" i="68"/>
  <c r="I52" i="68"/>
  <c r="J15" i="68"/>
  <c r="D52" i="68"/>
  <c r="E15" i="68"/>
  <c r="R19" i="51"/>
  <c r="R18" i="51"/>
  <c r="R17" i="51"/>
  <c r="R16" i="51"/>
  <c r="R15" i="51"/>
  <c r="R14" i="51"/>
  <c r="K69" i="56"/>
  <c r="H73" i="56"/>
  <c r="H69" i="56"/>
  <c r="H65" i="56"/>
  <c r="H61" i="56"/>
  <c r="H57" i="56"/>
  <c r="H53" i="56"/>
  <c r="C73" i="56"/>
  <c r="E73" i="56"/>
  <c r="E69" i="56"/>
  <c r="C69" i="56"/>
  <c r="C65" i="56"/>
  <c r="E65" i="56"/>
  <c r="C61" i="56"/>
  <c r="E61" i="56"/>
  <c r="C57" i="56"/>
  <c r="E57" i="56"/>
  <c r="C53" i="56"/>
  <c r="E53" i="56"/>
  <c r="V20" i="54"/>
  <c r="V19" i="54"/>
  <c r="V18" i="54"/>
  <c r="V17" i="54"/>
  <c r="V16" i="54"/>
  <c r="V15" i="54"/>
  <c r="J19" i="55"/>
  <c r="J18" i="55"/>
  <c r="J17" i="55"/>
  <c r="J16" i="55"/>
  <c r="J15" i="55"/>
  <c r="J14" i="55"/>
  <c r="C72" i="55"/>
  <c r="E72" i="55"/>
  <c r="C68" i="55"/>
  <c r="E68" i="55"/>
  <c r="C64" i="55"/>
  <c r="E64" i="55"/>
  <c r="C60" i="55"/>
  <c r="E60" i="55"/>
  <c r="E56" i="55"/>
  <c r="C56" i="55"/>
  <c r="C52" i="55"/>
  <c r="E52" i="55"/>
  <c r="K72" i="77"/>
  <c r="K68" i="77"/>
  <c r="K64" i="77"/>
  <c r="K60" i="77"/>
  <c r="K56" i="77"/>
  <c r="K52" i="77"/>
  <c r="H52" i="77"/>
  <c r="D65" i="77"/>
  <c r="I74" i="74"/>
  <c r="I70" i="74"/>
  <c r="I66" i="74"/>
  <c r="I62" i="74"/>
  <c r="I58" i="74"/>
  <c r="I54" i="74"/>
  <c r="H74" i="52"/>
  <c r="H70" i="52"/>
  <c r="H66" i="52"/>
  <c r="H62" i="52"/>
  <c r="H58" i="52"/>
  <c r="H54" i="52"/>
  <c r="N74" i="52"/>
  <c r="N70" i="52"/>
  <c r="N66" i="52"/>
  <c r="N62" i="52"/>
  <c r="N58" i="52"/>
  <c r="N54" i="52"/>
  <c r="E52" i="56"/>
  <c r="C52" i="56"/>
  <c r="F15" i="56"/>
  <c r="K51" i="77"/>
  <c r="L14" i="77"/>
  <c r="L51" i="74"/>
  <c r="M14" i="74"/>
  <c r="K51" i="52"/>
  <c r="L14" i="52"/>
  <c r="J16" i="52"/>
  <c r="E73" i="52"/>
  <c r="E69" i="52"/>
  <c r="E65" i="52"/>
  <c r="E61" i="52"/>
  <c r="E57" i="52"/>
  <c r="E53" i="52"/>
  <c r="N71" i="52"/>
  <c r="O19" i="52"/>
  <c r="N67" i="52"/>
  <c r="O18" i="52"/>
  <c r="N63" i="52"/>
  <c r="O17" i="52"/>
  <c r="N59" i="52"/>
  <c r="N55" i="52"/>
  <c r="O15" i="52"/>
  <c r="J15" i="56"/>
  <c r="D68" i="56"/>
  <c r="G19" i="56"/>
  <c r="D56" i="56"/>
  <c r="G16" i="56"/>
  <c r="E70" i="55"/>
  <c r="C70" i="55"/>
  <c r="C62" i="55"/>
  <c r="E62" i="55"/>
  <c r="C54" i="55"/>
  <c r="E54" i="55"/>
  <c r="M19" i="77"/>
  <c r="M18" i="77"/>
  <c r="M17" i="77"/>
  <c r="M16" i="77"/>
  <c r="M15" i="77"/>
  <c r="M14" i="77"/>
  <c r="G20" i="54"/>
  <c r="E67" i="54"/>
  <c r="E59" i="54"/>
  <c r="I64" i="74"/>
  <c r="J17" i="74"/>
  <c r="E16" i="74"/>
  <c r="E74" i="52"/>
  <c r="E66" i="52"/>
  <c r="K74" i="52"/>
  <c r="T52" i="54"/>
  <c r="U15" i="54"/>
  <c r="F16" i="68"/>
  <c r="D75" i="72"/>
  <c r="D71" i="72"/>
  <c r="D67" i="72"/>
  <c r="D63" i="72"/>
  <c r="D59" i="72"/>
  <c r="D55" i="72"/>
  <c r="K74" i="56"/>
  <c r="K70" i="56"/>
  <c r="K58" i="56"/>
  <c r="K54" i="56"/>
  <c r="H74" i="56"/>
  <c r="H70" i="56"/>
  <c r="H66" i="56"/>
  <c r="H62" i="56"/>
  <c r="H58" i="56"/>
  <c r="H54" i="56"/>
  <c r="C74" i="56"/>
  <c r="E74" i="56"/>
  <c r="E70" i="56"/>
  <c r="C70" i="56"/>
  <c r="E66" i="56"/>
  <c r="C66" i="56"/>
  <c r="C62" i="56"/>
  <c r="E62" i="56"/>
  <c r="C58" i="56"/>
  <c r="E58" i="56"/>
  <c r="E54" i="56"/>
  <c r="C54" i="56"/>
  <c r="T72" i="54"/>
  <c r="U20" i="54"/>
  <c r="T68" i="54"/>
  <c r="U19" i="54"/>
  <c r="T64" i="54"/>
  <c r="U18" i="54"/>
  <c r="T60" i="54"/>
  <c r="U17" i="54"/>
  <c r="T56" i="54"/>
  <c r="U16" i="54"/>
  <c r="C73" i="55"/>
  <c r="E73" i="55"/>
  <c r="E69" i="55"/>
  <c r="C69" i="55"/>
  <c r="E65" i="55"/>
  <c r="C65" i="55"/>
  <c r="B65" i="55" s="1"/>
  <c r="C61" i="55"/>
  <c r="E61" i="55"/>
  <c r="C57" i="55"/>
  <c r="E57" i="55"/>
  <c r="E53" i="55"/>
  <c r="C53" i="55"/>
  <c r="K73" i="77"/>
  <c r="K69" i="77"/>
  <c r="K65" i="77"/>
  <c r="K61" i="77"/>
  <c r="K57" i="77"/>
  <c r="K53" i="77"/>
  <c r="H73" i="77"/>
  <c r="E53" i="77"/>
  <c r="E74" i="54"/>
  <c r="E70" i="54"/>
  <c r="E66" i="54"/>
  <c r="E62" i="54"/>
  <c r="E58" i="54"/>
  <c r="E54" i="54"/>
  <c r="L73" i="74"/>
  <c r="L69" i="74"/>
  <c r="L65" i="74"/>
  <c r="L61" i="74"/>
  <c r="L57" i="74"/>
  <c r="L53" i="74"/>
  <c r="I71" i="74"/>
  <c r="J19" i="74"/>
  <c r="J18" i="74"/>
  <c r="I67" i="74"/>
  <c r="I63" i="74"/>
  <c r="J16" i="74"/>
  <c r="I59" i="74"/>
  <c r="I55" i="74"/>
  <c r="J15" i="74"/>
  <c r="L20" i="72"/>
  <c r="L19" i="72"/>
  <c r="L18" i="72"/>
  <c r="L17" i="72"/>
  <c r="L16" i="72"/>
  <c r="L15" i="72"/>
  <c r="I72" i="72"/>
  <c r="J20" i="72"/>
  <c r="I68" i="72"/>
  <c r="J19" i="72"/>
  <c r="I64" i="72"/>
  <c r="J18" i="72"/>
  <c r="I60" i="72"/>
  <c r="J17" i="72"/>
  <c r="I56" i="72"/>
  <c r="J16" i="72"/>
  <c r="I52" i="72"/>
  <c r="J15" i="72"/>
  <c r="G20" i="72"/>
  <c r="G19" i="72"/>
  <c r="G18" i="72"/>
  <c r="G17" i="72"/>
  <c r="G16" i="72"/>
  <c r="G15" i="72"/>
  <c r="D72" i="72"/>
  <c r="E20" i="72"/>
  <c r="D68" i="72"/>
  <c r="E19" i="72"/>
  <c r="D64" i="72"/>
  <c r="E18" i="72"/>
  <c r="D60" i="72"/>
  <c r="E14" i="72"/>
  <c r="D14" i="72" s="1"/>
  <c r="C14" i="72" s="1"/>
  <c r="B14" i="72" s="1"/>
  <c r="E17" i="72"/>
  <c r="D55" i="68"/>
  <c r="K15" i="68"/>
  <c r="P56" i="51"/>
  <c r="J19" i="56"/>
  <c r="J16" i="56"/>
  <c r="D64" i="56"/>
  <c r="G18" i="56"/>
  <c r="D52" i="56"/>
  <c r="G15" i="56"/>
  <c r="T53" i="54"/>
  <c r="K70" i="52"/>
  <c r="K58" i="52"/>
  <c r="E68" i="77"/>
  <c r="H59" i="77"/>
  <c r="I68" i="68"/>
  <c r="J19" i="68"/>
  <c r="L18" i="56"/>
  <c r="K64" i="56"/>
  <c r="K56" i="56"/>
  <c r="L16" i="56"/>
  <c r="K52" i="56"/>
  <c r="L15" i="56"/>
  <c r="K20" i="68"/>
  <c r="K19" i="68"/>
  <c r="K18" i="68"/>
  <c r="K17" i="68"/>
  <c r="K16" i="68"/>
  <c r="C53" i="77"/>
  <c r="D57" i="77"/>
  <c r="D60" i="77"/>
  <c r="D56" i="77"/>
  <c r="I64" i="68"/>
  <c r="J18" i="68"/>
  <c r="I56" i="68"/>
  <c r="J16" i="68"/>
  <c r="K72" i="56"/>
  <c r="L20" i="56"/>
  <c r="K60" i="56"/>
  <c r="L17" i="56"/>
  <c r="H68" i="77"/>
  <c r="D53" i="77"/>
  <c r="H66" i="77"/>
  <c r="D58" i="77"/>
  <c r="H69" i="77"/>
  <c r="H65" i="77"/>
  <c r="G63" i="80"/>
  <c r="N73" i="80"/>
  <c r="N61" i="80"/>
  <c r="D72" i="68"/>
  <c r="E20" i="68"/>
  <c r="D68" i="68"/>
  <c r="E19" i="68"/>
  <c r="D64" i="68"/>
  <c r="E18" i="68"/>
  <c r="D60" i="68"/>
  <c r="E17" i="68"/>
  <c r="D56" i="68"/>
  <c r="E16" i="68"/>
  <c r="H72" i="56"/>
  <c r="I20" i="56"/>
  <c r="H68" i="56"/>
  <c r="I19" i="56"/>
  <c r="H64" i="56"/>
  <c r="I18" i="56"/>
  <c r="H60" i="56"/>
  <c r="I17" i="56"/>
  <c r="H56" i="56"/>
  <c r="I16" i="56"/>
  <c r="H16" i="56" s="1"/>
  <c r="D73" i="56"/>
  <c r="D69" i="56"/>
  <c r="D65" i="56"/>
  <c r="D61" i="56"/>
  <c r="D57" i="56"/>
  <c r="D53" i="56"/>
  <c r="C71" i="55"/>
  <c r="E71" i="55"/>
  <c r="F19" i="55"/>
  <c r="C67" i="55"/>
  <c r="E67" i="55"/>
  <c r="F18" i="55"/>
  <c r="E63" i="55"/>
  <c r="C63" i="55"/>
  <c r="F17" i="55"/>
  <c r="C59" i="55"/>
  <c r="E59" i="55"/>
  <c r="F16" i="55"/>
  <c r="E55" i="55"/>
  <c r="C55" i="55"/>
  <c r="F15" i="55"/>
  <c r="D52" i="77"/>
  <c r="E72" i="54"/>
  <c r="F20" i="54"/>
  <c r="E68" i="54"/>
  <c r="F19" i="54"/>
  <c r="E64" i="54"/>
  <c r="F18" i="54"/>
  <c r="E60" i="54"/>
  <c r="F17" i="54"/>
  <c r="E56" i="54"/>
  <c r="F16" i="54"/>
  <c r="N17" i="74"/>
  <c r="I69" i="74"/>
  <c r="I61" i="74"/>
  <c r="I53" i="74"/>
  <c r="D19" i="74"/>
  <c r="C71" i="74"/>
  <c r="C67" i="74"/>
  <c r="D18" i="74"/>
  <c r="C63" i="74"/>
  <c r="C59" i="74"/>
  <c r="D16" i="74"/>
  <c r="C55" i="74"/>
  <c r="D15" i="74"/>
  <c r="E71" i="52"/>
  <c r="F19" i="52"/>
  <c r="E67" i="52"/>
  <c r="F18" i="52"/>
  <c r="E63" i="52"/>
  <c r="F17" i="52"/>
  <c r="E59" i="52"/>
  <c r="E55" i="52"/>
  <c r="F15" i="52"/>
  <c r="J17" i="56"/>
  <c r="C71" i="56"/>
  <c r="E71" i="56"/>
  <c r="D60" i="56"/>
  <c r="G17" i="56"/>
  <c r="D71" i="55"/>
  <c r="G19" i="55"/>
  <c r="D63" i="55"/>
  <c r="G17" i="55"/>
  <c r="D55" i="55"/>
  <c r="G15" i="55"/>
  <c r="E75" i="54"/>
  <c r="G18" i="54"/>
  <c r="G16" i="54"/>
  <c r="N19" i="74"/>
  <c r="N15" i="74"/>
  <c r="G19" i="52"/>
  <c r="E62" i="52"/>
  <c r="G14" i="52"/>
  <c r="M15" i="52"/>
  <c r="H51" i="55"/>
  <c r="I14" i="55"/>
  <c r="O71" i="74"/>
  <c r="O19" i="74" s="1"/>
  <c r="Q19" i="74"/>
  <c r="O55" i="74"/>
  <c r="O15" i="74" s="1"/>
  <c r="Q15" i="74"/>
  <c r="I74" i="72"/>
  <c r="I70" i="72"/>
  <c r="I66" i="72"/>
  <c r="I62" i="72"/>
  <c r="I58" i="72"/>
  <c r="I54" i="72"/>
  <c r="D74" i="72"/>
  <c r="D70" i="72"/>
  <c r="D66" i="72"/>
  <c r="D62" i="72"/>
  <c r="D58" i="72"/>
  <c r="D54" i="72"/>
  <c r="L15" i="68"/>
  <c r="P74" i="51"/>
  <c r="P70" i="51"/>
  <c r="P66" i="51"/>
  <c r="P62" i="51"/>
  <c r="P58" i="51"/>
  <c r="P54" i="51"/>
  <c r="D74" i="56"/>
  <c r="D70" i="56"/>
  <c r="D66" i="56"/>
  <c r="D62" i="56"/>
  <c r="D58" i="56"/>
  <c r="D54" i="56"/>
  <c r="T75" i="54"/>
  <c r="T71" i="54"/>
  <c r="T67" i="54"/>
  <c r="T63" i="54"/>
  <c r="T59" i="54"/>
  <c r="T55" i="54"/>
  <c r="H74" i="55"/>
  <c r="H70" i="55"/>
  <c r="H66" i="55"/>
  <c r="H62" i="55"/>
  <c r="H58" i="55"/>
  <c r="H54" i="55"/>
  <c r="H60" i="77"/>
  <c r="H56" i="77"/>
  <c r="C68" i="77"/>
  <c r="E73" i="54"/>
  <c r="E69" i="54"/>
  <c r="E65" i="54"/>
  <c r="E61" i="54"/>
  <c r="E57" i="54"/>
  <c r="E53" i="54"/>
  <c r="L72" i="74"/>
  <c r="L68" i="74"/>
  <c r="M17" i="74"/>
  <c r="L64" i="74"/>
  <c r="L60" i="74"/>
  <c r="L56" i="74"/>
  <c r="L52" i="74"/>
  <c r="K19" i="74"/>
  <c r="K18" i="74"/>
  <c r="K16" i="74"/>
  <c r="K15" i="74"/>
  <c r="K14" i="74"/>
  <c r="C72" i="74"/>
  <c r="C68" i="74"/>
  <c r="D17" i="74"/>
  <c r="C64" i="74"/>
  <c r="C60" i="74"/>
  <c r="C56" i="74"/>
  <c r="C52" i="74"/>
  <c r="J19" i="52"/>
  <c r="J18" i="52"/>
  <c r="J17" i="52"/>
  <c r="J15" i="52"/>
  <c r="J14" i="52"/>
  <c r="E72" i="52"/>
  <c r="E68" i="52"/>
  <c r="E64" i="52"/>
  <c r="F16" i="52"/>
  <c r="E60" i="52"/>
  <c r="E56" i="52"/>
  <c r="E52" i="52"/>
  <c r="P19" i="52"/>
  <c r="P18" i="52"/>
  <c r="P17" i="52"/>
  <c r="P15" i="52"/>
  <c r="P14" i="52"/>
  <c r="K72" i="52"/>
  <c r="K68" i="52"/>
  <c r="K64" i="52"/>
  <c r="L16" i="52"/>
  <c r="K60" i="52"/>
  <c r="K56" i="52"/>
  <c r="K52" i="52"/>
  <c r="H52" i="56"/>
  <c r="I15" i="56"/>
  <c r="C51" i="55"/>
  <c r="E51" i="55"/>
  <c r="F14" i="55"/>
  <c r="E52" i="54"/>
  <c r="F15" i="54"/>
  <c r="C51" i="74"/>
  <c r="D14" i="74"/>
  <c r="E51" i="52"/>
  <c r="F14" i="52"/>
  <c r="H71" i="52"/>
  <c r="I19" i="52"/>
  <c r="H67" i="52"/>
  <c r="I18" i="52"/>
  <c r="H63" i="52"/>
  <c r="I17" i="52"/>
  <c r="H59" i="52"/>
  <c r="H55" i="52"/>
  <c r="I15" i="52"/>
  <c r="P16" i="52"/>
  <c r="K73" i="52"/>
  <c r="K69" i="52"/>
  <c r="K65" i="52"/>
  <c r="K61" i="52"/>
  <c r="K57" i="52"/>
  <c r="K53" i="52"/>
  <c r="J20" i="56"/>
  <c r="E75" i="56"/>
  <c r="C75" i="56"/>
  <c r="E63" i="56"/>
  <c r="C63" i="56"/>
  <c r="E74" i="55"/>
  <c r="C74" i="55"/>
  <c r="C66" i="55"/>
  <c r="E66" i="55"/>
  <c r="C58" i="55"/>
  <c r="E58" i="55"/>
  <c r="E58" i="77"/>
  <c r="E71" i="54"/>
  <c r="E63" i="54"/>
  <c r="E55" i="54"/>
  <c r="E19" i="74"/>
  <c r="E15" i="74"/>
  <c r="E70" i="52"/>
  <c r="G17" i="52"/>
  <c r="G15" i="52"/>
  <c r="N68" i="52"/>
  <c r="N52" i="52"/>
  <c r="M18" i="52"/>
  <c r="K54" i="52"/>
  <c r="J14" i="74"/>
  <c r="I51" i="74"/>
  <c r="D74" i="68"/>
  <c r="D70" i="68"/>
  <c r="D66" i="68"/>
  <c r="D62" i="68"/>
  <c r="D58" i="68"/>
  <c r="D54" i="68"/>
  <c r="P71" i="51"/>
  <c r="Q19" i="51"/>
  <c r="P67" i="51"/>
  <c r="Q18" i="51"/>
  <c r="P63" i="51"/>
  <c r="Q17" i="51"/>
  <c r="P59" i="51"/>
  <c r="Q16" i="51"/>
  <c r="P55" i="51"/>
  <c r="Q15" i="51"/>
  <c r="D75" i="56"/>
  <c r="D71" i="56"/>
  <c r="D67" i="56"/>
  <c r="D63" i="56"/>
  <c r="D59" i="56"/>
  <c r="D55" i="56"/>
  <c r="H71" i="55"/>
  <c r="I19" i="55"/>
  <c r="H67" i="55"/>
  <c r="I18" i="55"/>
  <c r="H63" i="55"/>
  <c r="I17" i="55"/>
  <c r="H59" i="55"/>
  <c r="I16" i="55"/>
  <c r="H55" i="55"/>
  <c r="I15" i="55"/>
  <c r="D74" i="55"/>
  <c r="D70" i="55"/>
  <c r="D66" i="55"/>
  <c r="D62" i="55"/>
  <c r="D58" i="55"/>
  <c r="D54" i="55"/>
  <c r="K17" i="74"/>
  <c r="C73" i="74"/>
  <c r="C69" i="74"/>
  <c r="C65" i="74"/>
  <c r="C61" i="74"/>
  <c r="C57" i="74"/>
  <c r="C53" i="74"/>
  <c r="I75" i="68"/>
  <c r="I71" i="68"/>
  <c r="I67" i="68"/>
  <c r="I63" i="68"/>
  <c r="I59" i="68"/>
  <c r="I55" i="68"/>
  <c r="D75" i="68"/>
  <c r="D71" i="68"/>
  <c r="D67" i="68"/>
  <c r="D63" i="68"/>
  <c r="D59" i="68"/>
  <c r="D52" i="72"/>
  <c r="E12" i="72"/>
  <c r="D12" i="72" s="1"/>
  <c r="C12" i="72" s="1"/>
  <c r="B12" i="72" s="1"/>
  <c r="E15" i="72"/>
  <c r="F15" i="68"/>
  <c r="P64" i="51"/>
  <c r="P52" i="51"/>
  <c r="H75" i="56"/>
  <c r="J18" i="56"/>
  <c r="D72" i="56"/>
  <c r="G20" i="56"/>
  <c r="C59" i="56"/>
  <c r="E59" i="56"/>
  <c r="E54" i="52"/>
  <c r="N64" i="52"/>
  <c r="N56" i="52"/>
  <c r="M17" i="52"/>
  <c r="M14" i="52"/>
  <c r="N51" i="52"/>
  <c r="O14" i="52"/>
  <c r="C61" i="77"/>
  <c r="D74" i="77"/>
  <c r="H63" i="77"/>
  <c r="D72" i="77"/>
  <c r="I72" i="68"/>
  <c r="J20" i="68"/>
  <c r="I60" i="68"/>
  <c r="J17" i="68"/>
  <c r="K68" i="56"/>
  <c r="L19" i="56"/>
  <c r="E55" i="77"/>
  <c r="H64" i="77"/>
  <c r="D73" i="77"/>
  <c r="H74" i="77"/>
  <c r="H57" i="77"/>
  <c r="H70" i="77"/>
  <c r="O64" i="74"/>
  <c r="O17" i="74" s="1"/>
  <c r="Q17" i="74"/>
  <c r="L16" i="68"/>
  <c r="I73" i="72"/>
  <c r="I69" i="72"/>
  <c r="I65" i="72"/>
  <c r="I61" i="72"/>
  <c r="I57" i="72"/>
  <c r="I53" i="72"/>
  <c r="I74" i="68"/>
  <c r="I70" i="68"/>
  <c r="I66" i="68"/>
  <c r="I62" i="68"/>
  <c r="I58" i="68"/>
  <c r="I54" i="68"/>
  <c r="F20" i="68"/>
  <c r="F19" i="68"/>
  <c r="F18" i="68"/>
  <c r="F17" i="68"/>
  <c r="M18" i="56"/>
  <c r="M16" i="56"/>
  <c r="D17" i="56" l="1"/>
  <c r="K16" i="52"/>
  <c r="M69" i="51"/>
  <c r="T17" i="54"/>
  <c r="B68" i="55"/>
  <c r="B61" i="55"/>
  <c r="B69" i="55"/>
  <c r="B53" i="55"/>
  <c r="B52" i="55"/>
  <c r="K20" i="56"/>
  <c r="B64" i="55"/>
  <c r="K19" i="56"/>
  <c r="D68" i="51"/>
  <c r="B60" i="55"/>
  <c r="H16" i="55"/>
  <c r="Q69" i="54"/>
  <c r="D70" i="51"/>
  <c r="N58" i="78"/>
  <c r="K15" i="56"/>
  <c r="Q66" i="54"/>
  <c r="D58" i="51"/>
  <c r="E15" i="54"/>
  <c r="B51" i="55"/>
  <c r="N62" i="78"/>
  <c r="J62" i="78" s="1"/>
  <c r="F65" i="74"/>
  <c r="D62" i="51"/>
  <c r="M53" i="51"/>
  <c r="M65" i="51"/>
  <c r="B56" i="55"/>
  <c r="H19" i="56"/>
  <c r="I20" i="78"/>
  <c r="K58" i="76"/>
  <c r="H74" i="76"/>
  <c r="M64" i="51"/>
  <c r="K16" i="56"/>
  <c r="G67" i="78"/>
  <c r="M73" i="51"/>
  <c r="K57" i="76"/>
  <c r="H54" i="77"/>
  <c r="F70" i="74"/>
  <c r="P16" i="51"/>
  <c r="H15" i="56"/>
  <c r="T18" i="54"/>
  <c r="F15" i="80"/>
  <c r="G71" i="78"/>
  <c r="C71" i="78" s="1"/>
  <c r="H58" i="77"/>
  <c r="F68" i="74"/>
  <c r="D54" i="51"/>
  <c r="D61" i="77"/>
  <c r="B61" i="77" s="1"/>
  <c r="Q57" i="54"/>
  <c r="J15" i="77"/>
  <c r="H65" i="76"/>
  <c r="Q62" i="54"/>
  <c r="B67" i="55"/>
  <c r="K17" i="56"/>
  <c r="F66" i="59"/>
  <c r="T15" i="54"/>
  <c r="B72" i="55"/>
  <c r="K69" i="76"/>
  <c r="F58" i="74"/>
  <c r="H52" i="76"/>
  <c r="N62" i="54"/>
  <c r="M74" i="51"/>
  <c r="F73" i="74"/>
  <c r="N74" i="80"/>
  <c r="J74" i="80" s="1"/>
  <c r="N58" i="80"/>
  <c r="J58" i="80" s="1"/>
  <c r="D60" i="51"/>
  <c r="H18" i="74"/>
  <c r="F74" i="74"/>
  <c r="F69" i="74"/>
  <c r="H15" i="55"/>
  <c r="H19" i="55"/>
  <c r="P17" i="51"/>
  <c r="H17" i="52"/>
  <c r="L17" i="74"/>
  <c r="D15" i="55"/>
  <c r="D19" i="55"/>
  <c r="F74" i="79"/>
  <c r="B74" i="79" s="1"/>
  <c r="G67" i="80"/>
  <c r="C67" i="80" s="1"/>
  <c r="N63" i="54"/>
  <c r="T19" i="54"/>
  <c r="H15" i="62"/>
  <c r="G55" i="78"/>
  <c r="C55" i="78" s="1"/>
  <c r="K56" i="76"/>
  <c r="H14" i="62"/>
  <c r="Q55" i="54"/>
  <c r="H15" i="61"/>
  <c r="O16" i="51"/>
  <c r="H61" i="76"/>
  <c r="I20" i="68"/>
  <c r="N70" i="80"/>
  <c r="J70" i="80" s="1"/>
  <c r="D17" i="55"/>
  <c r="B59" i="55"/>
  <c r="F62" i="79"/>
  <c r="B62" i="79" s="1"/>
  <c r="G55" i="80"/>
  <c r="C55" i="80" s="1"/>
  <c r="G71" i="80"/>
  <c r="C71" i="80" s="1"/>
  <c r="M15" i="80"/>
  <c r="F60" i="74"/>
  <c r="D69" i="77"/>
  <c r="B57" i="55"/>
  <c r="B73" i="55"/>
  <c r="K14" i="77"/>
  <c r="H72" i="77"/>
  <c r="F70" i="59"/>
  <c r="E20" i="80"/>
  <c r="K70" i="76"/>
  <c r="K54" i="76"/>
  <c r="F72" i="74"/>
  <c r="N71" i="54"/>
  <c r="M66" i="51"/>
  <c r="N14" i="52"/>
  <c r="B59" i="56"/>
  <c r="D15" i="72"/>
  <c r="B63" i="56"/>
  <c r="I15" i="77"/>
  <c r="M18" i="78"/>
  <c r="N66" i="78"/>
  <c r="J66" i="78" s="1"/>
  <c r="Q59" i="54"/>
  <c r="N75" i="54"/>
  <c r="D20" i="72"/>
  <c r="I17" i="72"/>
  <c r="B62" i="55"/>
  <c r="D17" i="70"/>
  <c r="E18" i="70"/>
  <c r="H17" i="62"/>
  <c r="H18" i="61"/>
  <c r="E14" i="61"/>
  <c r="N66" i="80"/>
  <c r="J66" i="80" s="1"/>
  <c r="E16" i="80"/>
  <c r="N57" i="80"/>
  <c r="J57" i="80" s="1"/>
  <c r="C63" i="80"/>
  <c r="P16" i="80"/>
  <c r="F18" i="80"/>
  <c r="J61" i="80"/>
  <c r="F66" i="79"/>
  <c r="B66" i="79" s="1"/>
  <c r="D16" i="79"/>
  <c r="G75" i="78"/>
  <c r="C75" i="78" s="1"/>
  <c r="G63" i="78"/>
  <c r="C63" i="78" s="1"/>
  <c r="G73" i="78"/>
  <c r="C73" i="78" s="1"/>
  <c r="N70" i="78"/>
  <c r="J70" i="78" s="1"/>
  <c r="F74" i="59"/>
  <c r="F52" i="59"/>
  <c r="C15" i="74"/>
  <c r="N15" i="52"/>
  <c r="N57" i="78"/>
  <c r="J57" i="78" s="1"/>
  <c r="F58" i="59"/>
  <c r="N73" i="78"/>
  <c r="J73" i="78" s="1"/>
  <c r="Q70" i="54"/>
  <c r="K68" i="76"/>
  <c r="H68" i="76"/>
  <c r="P17" i="80"/>
  <c r="F17" i="80"/>
  <c r="D66" i="51"/>
  <c r="M18" i="76"/>
  <c r="H17" i="55"/>
  <c r="N54" i="78"/>
  <c r="J54" i="78" s="1"/>
  <c r="F56" i="74"/>
  <c r="B53" i="77"/>
  <c r="H18" i="62"/>
  <c r="K18" i="56"/>
  <c r="K73" i="76"/>
  <c r="D72" i="51"/>
  <c r="N61" i="54"/>
  <c r="K53" i="76"/>
  <c r="D18" i="72"/>
  <c r="I15" i="72"/>
  <c r="I19" i="72"/>
  <c r="I15" i="74"/>
  <c r="I18" i="74"/>
  <c r="D16" i="56"/>
  <c r="B52" i="56"/>
  <c r="H16" i="52"/>
  <c r="L16" i="74"/>
  <c r="L19" i="74"/>
  <c r="K17" i="77"/>
  <c r="B68" i="56"/>
  <c r="H16" i="62"/>
  <c r="N62" i="80"/>
  <c r="J62" i="80" s="1"/>
  <c r="F20" i="80"/>
  <c r="F17" i="51"/>
  <c r="N53" i="54"/>
  <c r="N54" i="54"/>
  <c r="O18" i="51"/>
  <c r="P17" i="54"/>
  <c r="P20" i="54"/>
  <c r="P18" i="51"/>
  <c r="C58" i="77"/>
  <c r="B58" i="77" s="1"/>
  <c r="B66" i="55"/>
  <c r="B71" i="55"/>
  <c r="F58" i="79"/>
  <c r="B58" i="79" s="1"/>
  <c r="H17" i="59"/>
  <c r="N69" i="80"/>
  <c r="J69" i="80" s="1"/>
  <c r="I16" i="78"/>
  <c r="D15" i="79"/>
  <c r="F64" i="59"/>
  <c r="H14" i="79"/>
  <c r="H18" i="79"/>
  <c r="L17" i="80"/>
  <c r="M19" i="80"/>
  <c r="G61" i="78"/>
  <c r="C61" i="78" s="1"/>
  <c r="I15" i="80"/>
  <c r="I19" i="80"/>
  <c r="D15" i="70"/>
  <c r="C19" i="70"/>
  <c r="N57" i="54"/>
  <c r="L18" i="71"/>
  <c r="G17" i="50"/>
  <c r="G16" i="50"/>
  <c r="F62" i="74"/>
  <c r="H62" i="76"/>
  <c r="D17" i="73"/>
  <c r="H17" i="61"/>
  <c r="I18" i="68"/>
  <c r="P19" i="80"/>
  <c r="D52" i="51"/>
  <c r="H57" i="76"/>
  <c r="E18" i="61"/>
  <c r="J15" i="76"/>
  <c r="N65" i="54"/>
  <c r="L17" i="71"/>
  <c r="B54" i="56"/>
  <c r="B70" i="56"/>
  <c r="B69" i="56"/>
  <c r="B67" i="56"/>
  <c r="Q71" i="54"/>
  <c r="Q73" i="54"/>
  <c r="Q58" i="54"/>
  <c r="M19" i="73"/>
  <c r="K61" i="76"/>
  <c r="S19" i="54"/>
  <c r="M52" i="51"/>
  <c r="H15" i="52"/>
  <c r="C16" i="74"/>
  <c r="E19" i="54"/>
  <c r="I17" i="77"/>
  <c r="F70" i="79"/>
  <c r="B70" i="79" s="1"/>
  <c r="G59" i="80"/>
  <c r="C59" i="80" s="1"/>
  <c r="I18" i="80"/>
  <c r="N74" i="78"/>
  <c r="J74" i="78" s="1"/>
  <c r="N73" i="54"/>
  <c r="D16" i="59"/>
  <c r="F65" i="59"/>
  <c r="G54" i="78"/>
  <c r="C54" i="78" s="1"/>
  <c r="G62" i="78"/>
  <c r="C62" i="78" s="1"/>
  <c r="G74" i="78"/>
  <c r="C74" i="78" s="1"/>
  <c r="E15" i="70"/>
  <c r="N71" i="78"/>
  <c r="J71" i="78" s="1"/>
  <c r="G70" i="80"/>
  <c r="C70" i="80" s="1"/>
  <c r="G16" i="62"/>
  <c r="N71" i="80"/>
  <c r="J71" i="80" s="1"/>
  <c r="P17" i="78"/>
  <c r="F20" i="78"/>
  <c r="G65" i="80"/>
  <c r="C65" i="80" s="1"/>
  <c r="G73" i="80"/>
  <c r="C73" i="80" s="1"/>
  <c r="S16" i="54"/>
  <c r="D70" i="52"/>
  <c r="M17" i="73"/>
  <c r="C61" i="68"/>
  <c r="B61" i="68" s="1"/>
  <c r="D61" i="71"/>
  <c r="C61" i="71" s="1"/>
  <c r="N61" i="73"/>
  <c r="D65" i="52"/>
  <c r="D58" i="52"/>
  <c r="D52" i="52"/>
  <c r="D73" i="52"/>
  <c r="D54" i="52"/>
  <c r="D60" i="76"/>
  <c r="J61" i="54"/>
  <c r="D61" i="54" s="1"/>
  <c r="C53" i="68"/>
  <c r="B53" i="68" s="1"/>
  <c r="D53" i="71"/>
  <c r="C53" i="71" s="1"/>
  <c r="I71" i="71"/>
  <c r="H71" i="71" s="1"/>
  <c r="C71" i="72"/>
  <c r="B71" i="72" s="1"/>
  <c r="D68" i="71"/>
  <c r="C68" i="71" s="1"/>
  <c r="C68" i="68"/>
  <c r="B68" i="68" s="1"/>
  <c r="C66" i="68"/>
  <c r="B66" i="68" s="1"/>
  <c r="D66" i="71"/>
  <c r="C66" i="71" s="1"/>
  <c r="D59" i="71"/>
  <c r="C59" i="71" s="1"/>
  <c r="C59" i="68"/>
  <c r="B59" i="68" s="1"/>
  <c r="C53" i="72"/>
  <c r="B53" i="72" s="1"/>
  <c r="I53" i="71"/>
  <c r="H53" i="71" s="1"/>
  <c r="I56" i="71"/>
  <c r="H56" i="71" s="1"/>
  <c r="C56" i="72"/>
  <c r="B56" i="72" s="1"/>
  <c r="C72" i="72"/>
  <c r="B72" i="72" s="1"/>
  <c r="I72" i="71"/>
  <c r="H72" i="71" s="1"/>
  <c r="C55" i="68"/>
  <c r="B55" i="68" s="1"/>
  <c r="D55" i="71"/>
  <c r="C55" i="71" s="1"/>
  <c r="C65" i="68"/>
  <c r="B65" i="68" s="1"/>
  <c r="D65" i="71"/>
  <c r="C65" i="71" s="1"/>
  <c r="C57" i="68"/>
  <c r="B57" i="68" s="1"/>
  <c r="D57" i="71"/>
  <c r="C57" i="71" s="1"/>
  <c r="I63" i="71"/>
  <c r="H63" i="71" s="1"/>
  <c r="C63" i="72"/>
  <c r="B63" i="72" s="1"/>
  <c r="I17" i="62"/>
  <c r="N63" i="73"/>
  <c r="I55" i="71"/>
  <c r="H55" i="71" s="1"/>
  <c r="C55" i="72"/>
  <c r="B55" i="72" s="1"/>
  <c r="I58" i="71"/>
  <c r="H58" i="71" s="1"/>
  <c r="C58" i="72"/>
  <c r="B58" i="72" s="1"/>
  <c r="N53" i="73"/>
  <c r="I59" i="71"/>
  <c r="H59" i="71" s="1"/>
  <c r="C59" i="72"/>
  <c r="B59" i="72" s="1"/>
  <c r="I18" i="62"/>
  <c r="C69" i="72"/>
  <c r="B69" i="72" s="1"/>
  <c r="I69" i="71"/>
  <c r="H69" i="71" s="1"/>
  <c r="L15" i="78"/>
  <c r="F51" i="79"/>
  <c r="B51" i="79" s="1"/>
  <c r="G14" i="79"/>
  <c r="P18" i="80"/>
  <c r="K67" i="76"/>
  <c r="L18" i="76"/>
  <c r="F19" i="51"/>
  <c r="J19" i="71"/>
  <c r="O15" i="51"/>
  <c r="G19" i="50"/>
  <c r="H15" i="74"/>
  <c r="K51" i="76"/>
  <c r="L14" i="76"/>
  <c r="F54" i="74"/>
  <c r="D55" i="77"/>
  <c r="B55" i="77" s="1"/>
  <c r="G15" i="77"/>
  <c r="H62" i="77"/>
  <c r="K74" i="76"/>
  <c r="F57" i="74"/>
  <c r="F16" i="80"/>
  <c r="K59" i="76"/>
  <c r="L16" i="76"/>
  <c r="S20" i="54"/>
  <c r="D67" i="51"/>
  <c r="E18" i="51"/>
  <c r="E52" i="77"/>
  <c r="C52" i="77"/>
  <c r="B52" i="77" s="1"/>
  <c r="N66" i="54"/>
  <c r="E19" i="71"/>
  <c r="D65" i="51"/>
  <c r="N56" i="54"/>
  <c r="O16" i="54"/>
  <c r="E17" i="61"/>
  <c r="H18" i="55"/>
  <c r="B58" i="55"/>
  <c r="H19" i="52"/>
  <c r="C17" i="74"/>
  <c r="B71" i="56"/>
  <c r="E16" i="54"/>
  <c r="E20" i="54"/>
  <c r="B55" i="55"/>
  <c r="C18" i="55"/>
  <c r="E18" i="55"/>
  <c r="H18" i="56"/>
  <c r="H20" i="56"/>
  <c r="D17" i="68"/>
  <c r="D19" i="68"/>
  <c r="H15" i="59"/>
  <c r="M19" i="78"/>
  <c r="I17" i="78"/>
  <c r="F15" i="78"/>
  <c r="F68" i="59"/>
  <c r="H15" i="79"/>
  <c r="H19" i="79"/>
  <c r="L18" i="80"/>
  <c r="M16" i="80"/>
  <c r="M20" i="80"/>
  <c r="N64" i="80"/>
  <c r="J64" i="80" s="1"/>
  <c r="O18" i="80"/>
  <c r="G65" i="78"/>
  <c r="C65" i="78" s="1"/>
  <c r="I16" i="80"/>
  <c r="I20" i="80"/>
  <c r="F63" i="59"/>
  <c r="G17" i="59"/>
  <c r="E18" i="78"/>
  <c r="G64" i="78"/>
  <c r="C64" i="78" s="1"/>
  <c r="H18" i="78"/>
  <c r="F18" i="73"/>
  <c r="C59" i="77"/>
  <c r="E59" i="77"/>
  <c r="F16" i="77"/>
  <c r="K60" i="76"/>
  <c r="F66" i="74"/>
  <c r="M63" i="51"/>
  <c r="N17" i="51"/>
  <c r="C67" i="77"/>
  <c r="E67" i="77"/>
  <c r="F18" i="77"/>
  <c r="N72" i="54"/>
  <c r="O20" i="54"/>
  <c r="D67" i="77"/>
  <c r="G18" i="77"/>
  <c r="H54" i="76"/>
  <c r="D18" i="70"/>
  <c r="M15" i="78"/>
  <c r="F67" i="79"/>
  <c r="B67" i="79" s="1"/>
  <c r="G18" i="79"/>
  <c r="N53" i="78"/>
  <c r="J53" i="78" s="1"/>
  <c r="E17" i="80"/>
  <c r="G56" i="80"/>
  <c r="C56" i="80" s="1"/>
  <c r="H16" i="80"/>
  <c r="K71" i="76"/>
  <c r="L19" i="76"/>
  <c r="G17" i="74"/>
  <c r="F64" i="74"/>
  <c r="H19" i="74"/>
  <c r="N58" i="54"/>
  <c r="N64" i="54"/>
  <c r="O18" i="54"/>
  <c r="H67" i="76"/>
  <c r="I18" i="76"/>
  <c r="M67" i="51"/>
  <c r="N18" i="51"/>
  <c r="P16" i="54"/>
  <c r="M58" i="51"/>
  <c r="G18" i="50"/>
  <c r="D61" i="51"/>
  <c r="J18" i="76"/>
  <c r="D63" i="77"/>
  <c r="G17" i="77"/>
  <c r="F53" i="74"/>
  <c r="Q74" i="54"/>
  <c r="L19" i="71"/>
  <c r="D70" i="77"/>
  <c r="J17" i="76"/>
  <c r="Q54" i="54"/>
  <c r="D20" i="73"/>
  <c r="G19" i="71"/>
  <c r="M18" i="73"/>
  <c r="D18" i="56"/>
  <c r="I19" i="74"/>
  <c r="B58" i="56"/>
  <c r="B74" i="56"/>
  <c r="I17" i="74"/>
  <c r="N17" i="52"/>
  <c r="N19" i="52"/>
  <c r="L14" i="74"/>
  <c r="B57" i="56"/>
  <c r="B65" i="56"/>
  <c r="B73" i="56"/>
  <c r="I15" i="68"/>
  <c r="K17" i="52"/>
  <c r="K19" i="52"/>
  <c r="L15" i="74"/>
  <c r="K15" i="77"/>
  <c r="K19" i="77"/>
  <c r="B56" i="56"/>
  <c r="E18" i="56"/>
  <c r="C18" i="56"/>
  <c r="B72" i="56"/>
  <c r="D17" i="59"/>
  <c r="F69" i="59"/>
  <c r="L18" i="78"/>
  <c r="G66" i="78"/>
  <c r="C66" i="78" s="1"/>
  <c r="F51" i="59"/>
  <c r="G14" i="59"/>
  <c r="F69" i="79"/>
  <c r="B69" i="79" s="1"/>
  <c r="N59" i="78"/>
  <c r="J59" i="78" s="1"/>
  <c r="G62" i="80"/>
  <c r="C62" i="80" s="1"/>
  <c r="G74" i="80"/>
  <c r="C74" i="80" s="1"/>
  <c r="F52" i="79"/>
  <c r="B52" i="79" s="1"/>
  <c r="N75" i="80"/>
  <c r="J75" i="80" s="1"/>
  <c r="P18" i="78"/>
  <c r="F18" i="78"/>
  <c r="G53" i="80"/>
  <c r="C53" i="80" s="1"/>
  <c r="E19" i="70"/>
  <c r="K62" i="76"/>
  <c r="F52" i="74"/>
  <c r="D63" i="51"/>
  <c r="E17" i="51"/>
  <c r="D55" i="51"/>
  <c r="E15" i="51"/>
  <c r="D69" i="52"/>
  <c r="D74" i="76"/>
  <c r="J75" i="54"/>
  <c r="D75" i="54" s="1"/>
  <c r="D69" i="76"/>
  <c r="J70" i="54"/>
  <c r="D70" i="54" s="1"/>
  <c r="I54" i="71"/>
  <c r="H54" i="71" s="1"/>
  <c r="C54" i="72"/>
  <c r="B54" i="72" s="1"/>
  <c r="D64" i="52"/>
  <c r="I60" i="71"/>
  <c r="H60" i="71" s="1"/>
  <c r="C67" i="68"/>
  <c r="B67" i="68" s="1"/>
  <c r="D67" i="71"/>
  <c r="C67" i="71" s="1"/>
  <c r="Q56" i="54"/>
  <c r="R16" i="54"/>
  <c r="F59" i="74"/>
  <c r="G16" i="74"/>
  <c r="D72" i="76"/>
  <c r="J73" i="54"/>
  <c r="D73" i="54" s="1"/>
  <c r="C57" i="77"/>
  <c r="B57" i="77" s="1"/>
  <c r="E57" i="77"/>
  <c r="H55" i="76"/>
  <c r="I15" i="76"/>
  <c r="F59" i="59"/>
  <c r="G16" i="59"/>
  <c r="E17" i="78"/>
  <c r="E16" i="70"/>
  <c r="E65" i="77"/>
  <c r="C65" i="77"/>
  <c r="B65" i="77" s="1"/>
  <c r="D59" i="77"/>
  <c r="G16" i="77"/>
  <c r="H67" i="77"/>
  <c r="I18" i="77"/>
  <c r="I69" i="54"/>
  <c r="H63" i="76"/>
  <c r="I17" i="76"/>
  <c r="L20" i="71"/>
  <c r="G64" i="80"/>
  <c r="C64" i="80" s="1"/>
  <c r="H18" i="80"/>
  <c r="E62" i="77"/>
  <c r="C62" i="77"/>
  <c r="H14" i="52"/>
  <c r="D18" i="55"/>
  <c r="C17" i="56"/>
  <c r="B17" i="56" s="1"/>
  <c r="E17" i="56"/>
  <c r="B64" i="56"/>
  <c r="N60" i="78"/>
  <c r="J60" i="78" s="1"/>
  <c r="O17" i="78"/>
  <c r="F64" i="79"/>
  <c r="B64" i="79" s="1"/>
  <c r="C20" i="70"/>
  <c r="E17" i="70"/>
  <c r="D53" i="52"/>
  <c r="D62" i="52"/>
  <c r="D72" i="52"/>
  <c r="D59" i="52"/>
  <c r="D64" i="76"/>
  <c r="J65" i="54"/>
  <c r="D65" i="54" s="1"/>
  <c r="E55" i="76"/>
  <c r="K56" i="54"/>
  <c r="C70" i="72"/>
  <c r="B70" i="72" s="1"/>
  <c r="I70" i="71"/>
  <c r="H70" i="71" s="1"/>
  <c r="D71" i="71"/>
  <c r="C71" i="71" s="1"/>
  <c r="C71" i="68"/>
  <c r="B71" i="68" s="1"/>
  <c r="C65" i="72"/>
  <c r="B65" i="72" s="1"/>
  <c r="I65" i="71"/>
  <c r="H65" i="71" s="1"/>
  <c r="I64" i="71"/>
  <c r="H64" i="71" s="1"/>
  <c r="C64" i="72"/>
  <c r="B64" i="72" s="1"/>
  <c r="C75" i="68"/>
  <c r="B75" i="68" s="1"/>
  <c r="D75" i="71"/>
  <c r="C75" i="71" s="1"/>
  <c r="C62" i="68"/>
  <c r="B62" i="68" s="1"/>
  <c r="D62" i="71"/>
  <c r="C62" i="71" s="1"/>
  <c r="C61" i="72"/>
  <c r="B61" i="72" s="1"/>
  <c r="I61" i="71"/>
  <c r="H61" i="71" s="1"/>
  <c r="I67" i="71"/>
  <c r="H67" i="71" s="1"/>
  <c r="C67" i="72"/>
  <c r="B67" i="72" s="1"/>
  <c r="I62" i="71"/>
  <c r="H62" i="71" s="1"/>
  <c r="C62" i="72"/>
  <c r="B62" i="72" s="1"/>
  <c r="I75" i="71"/>
  <c r="H75" i="71" s="1"/>
  <c r="C75" i="72"/>
  <c r="B75" i="72" s="1"/>
  <c r="M16" i="73"/>
  <c r="D60" i="71"/>
  <c r="C60" i="71" s="1"/>
  <c r="C60" i="68"/>
  <c r="B60" i="68" s="1"/>
  <c r="F62" i="59"/>
  <c r="N69" i="78"/>
  <c r="J69" i="78" s="1"/>
  <c r="G17" i="62"/>
  <c r="F63" i="79"/>
  <c r="B63" i="79" s="1"/>
  <c r="G17" i="79"/>
  <c r="N54" i="80"/>
  <c r="J54" i="80" s="1"/>
  <c r="F19" i="80"/>
  <c r="C67" i="78"/>
  <c r="K55" i="76"/>
  <c r="L15" i="76"/>
  <c r="Q64" i="54"/>
  <c r="R18" i="54"/>
  <c r="D51" i="51"/>
  <c r="E14" i="51"/>
  <c r="M55" i="51"/>
  <c r="N15" i="51"/>
  <c r="E72" i="77"/>
  <c r="C72" i="77"/>
  <c r="B72" i="77" s="1"/>
  <c r="N69" i="54"/>
  <c r="J16" i="71"/>
  <c r="Q53" i="54"/>
  <c r="J20" i="71"/>
  <c r="H53" i="76"/>
  <c r="C73" i="77"/>
  <c r="B73" i="77" s="1"/>
  <c r="E73" i="77"/>
  <c r="C66" i="77"/>
  <c r="B66" i="77" s="1"/>
  <c r="E66" i="77"/>
  <c r="J16" i="76"/>
  <c r="J19" i="76"/>
  <c r="F19" i="73"/>
  <c r="I17" i="68"/>
  <c r="D16" i="70"/>
  <c r="E19" i="80"/>
  <c r="G52" i="80"/>
  <c r="C52" i="80" s="1"/>
  <c r="H15" i="80"/>
  <c r="S17" i="54"/>
  <c r="F18" i="51"/>
  <c r="H70" i="76"/>
  <c r="D57" i="51"/>
  <c r="D73" i="51"/>
  <c r="N60" i="54"/>
  <c r="O17" i="54"/>
  <c r="E56" i="77"/>
  <c r="C56" i="77"/>
  <c r="B56" i="77" s="1"/>
  <c r="C71" i="77"/>
  <c r="E71" i="77"/>
  <c r="F19" i="77"/>
  <c r="N70" i="54"/>
  <c r="H66" i="76"/>
  <c r="J66" i="54"/>
  <c r="D66" i="54" s="1"/>
  <c r="E20" i="71"/>
  <c r="F17" i="73"/>
  <c r="D20" i="56"/>
  <c r="P15" i="51"/>
  <c r="P19" i="51"/>
  <c r="I14" i="74"/>
  <c r="H18" i="52"/>
  <c r="E16" i="52"/>
  <c r="E15" i="52"/>
  <c r="E18" i="52"/>
  <c r="C19" i="74"/>
  <c r="E18" i="54"/>
  <c r="H55" i="77"/>
  <c r="E16" i="55"/>
  <c r="C16" i="55"/>
  <c r="B63" i="55"/>
  <c r="H17" i="56"/>
  <c r="D16" i="68"/>
  <c r="D18" i="68"/>
  <c r="D20" i="68"/>
  <c r="F54" i="79"/>
  <c r="B54" i="79" s="1"/>
  <c r="H19" i="59"/>
  <c r="M17" i="78"/>
  <c r="N53" i="80"/>
  <c r="J53" i="80" s="1"/>
  <c r="G75" i="80"/>
  <c r="C75" i="80" s="1"/>
  <c r="I19" i="78"/>
  <c r="D14" i="59"/>
  <c r="D14" i="79"/>
  <c r="D18" i="79"/>
  <c r="F60" i="59"/>
  <c r="F72" i="59"/>
  <c r="H17" i="79"/>
  <c r="L16" i="80"/>
  <c r="L20" i="80"/>
  <c r="M18" i="80"/>
  <c r="N56" i="80"/>
  <c r="J56" i="80" s="1"/>
  <c r="O16" i="80"/>
  <c r="N16" i="80" s="1"/>
  <c r="N72" i="80"/>
  <c r="J72" i="80" s="1"/>
  <c r="O20" i="80"/>
  <c r="G57" i="78"/>
  <c r="C57" i="78" s="1"/>
  <c r="F55" i="59"/>
  <c r="G15" i="59"/>
  <c r="F71" i="59"/>
  <c r="G19" i="59"/>
  <c r="J58" i="78"/>
  <c r="E16" i="78"/>
  <c r="E20" i="78"/>
  <c r="G60" i="78"/>
  <c r="C60" i="78" s="1"/>
  <c r="H17" i="78"/>
  <c r="C17" i="70"/>
  <c r="F16" i="73"/>
  <c r="D71" i="51"/>
  <c r="E19" i="51"/>
  <c r="H56" i="76"/>
  <c r="M72" i="51"/>
  <c r="H14" i="61"/>
  <c r="I56" i="54"/>
  <c r="M71" i="51"/>
  <c r="N19" i="51"/>
  <c r="M54" i="51"/>
  <c r="Q67" i="54"/>
  <c r="C68" i="76"/>
  <c r="F54" i="59"/>
  <c r="P15" i="80"/>
  <c r="S15" i="54"/>
  <c r="F14" i="51"/>
  <c r="M60" i="51"/>
  <c r="M70" i="51"/>
  <c r="G18" i="71"/>
  <c r="D53" i="51"/>
  <c r="D69" i="51"/>
  <c r="F63" i="74"/>
  <c r="C60" i="77"/>
  <c r="B60" i="77" s="1"/>
  <c r="E60" i="77"/>
  <c r="H64" i="76"/>
  <c r="N74" i="54"/>
  <c r="E64" i="77"/>
  <c r="C64" i="77"/>
  <c r="E54" i="77"/>
  <c r="C54" i="77"/>
  <c r="B54" i="77" s="1"/>
  <c r="N59" i="54"/>
  <c r="G15" i="50"/>
  <c r="E16" i="71"/>
  <c r="I19" i="68"/>
  <c r="D20" i="70"/>
  <c r="E15" i="80"/>
  <c r="F16" i="51"/>
  <c r="H60" i="76"/>
  <c r="G14" i="62"/>
  <c r="Q65" i="54"/>
  <c r="D64" i="77"/>
  <c r="D15" i="56"/>
  <c r="D17" i="72"/>
  <c r="I16" i="74"/>
  <c r="B62" i="56"/>
  <c r="C74" i="77"/>
  <c r="B74" i="77" s="1"/>
  <c r="B70" i="55"/>
  <c r="D19" i="56"/>
  <c r="N18" i="52"/>
  <c r="K14" i="52"/>
  <c r="B53" i="56"/>
  <c r="B61" i="56"/>
  <c r="D15" i="68"/>
  <c r="N16" i="52"/>
  <c r="K15" i="52"/>
  <c r="K18" i="52"/>
  <c r="I19" i="77"/>
  <c r="K16" i="77"/>
  <c r="K18" i="77"/>
  <c r="C16" i="56"/>
  <c r="E16" i="56"/>
  <c r="B60" i="56"/>
  <c r="C20" i="56"/>
  <c r="E20" i="56"/>
  <c r="D15" i="59"/>
  <c r="D19" i="59"/>
  <c r="F61" i="59"/>
  <c r="F73" i="59"/>
  <c r="L16" i="78"/>
  <c r="L20" i="78"/>
  <c r="N56" i="78"/>
  <c r="J56" i="78" s="1"/>
  <c r="O16" i="78"/>
  <c r="N68" i="78"/>
  <c r="J68" i="78" s="1"/>
  <c r="O19" i="78"/>
  <c r="G52" i="78"/>
  <c r="C52" i="78" s="1"/>
  <c r="H15" i="78"/>
  <c r="F53" i="79"/>
  <c r="B53" i="79" s="1"/>
  <c r="F65" i="79"/>
  <c r="B65" i="79" s="1"/>
  <c r="F73" i="79"/>
  <c r="B73" i="79" s="1"/>
  <c r="N55" i="78"/>
  <c r="J55" i="78" s="1"/>
  <c r="N67" i="78"/>
  <c r="J67" i="78" s="1"/>
  <c r="G58" i="80"/>
  <c r="C58" i="80" s="1"/>
  <c r="G66" i="80"/>
  <c r="C66" i="80" s="1"/>
  <c r="F60" i="79"/>
  <c r="B60" i="79" s="1"/>
  <c r="F72" i="79"/>
  <c r="B72" i="79" s="1"/>
  <c r="N55" i="80"/>
  <c r="J55" i="80" s="1"/>
  <c r="N67" i="80"/>
  <c r="J67" i="80" s="1"/>
  <c r="P16" i="78"/>
  <c r="P20" i="78"/>
  <c r="F17" i="78"/>
  <c r="G61" i="80"/>
  <c r="C61" i="80" s="1"/>
  <c r="C18" i="70"/>
  <c r="M15" i="76"/>
  <c r="S18" i="54"/>
  <c r="D66" i="76"/>
  <c r="J67" i="54"/>
  <c r="D67" i="54" s="1"/>
  <c r="D54" i="76"/>
  <c r="J55" i="54"/>
  <c r="D55" i="54" s="1"/>
  <c r="C74" i="68"/>
  <c r="B74" i="68" s="1"/>
  <c r="D74" i="71"/>
  <c r="C74" i="71" s="1"/>
  <c r="C63" i="68"/>
  <c r="B63" i="68" s="1"/>
  <c r="D63" i="71"/>
  <c r="C63" i="71" s="1"/>
  <c r="C57" i="72"/>
  <c r="B57" i="72" s="1"/>
  <c r="I57" i="71"/>
  <c r="H57" i="71" s="1"/>
  <c r="N66" i="73"/>
  <c r="C66" i="72"/>
  <c r="B66" i="72" s="1"/>
  <c r="I66" i="71"/>
  <c r="H66" i="71" s="1"/>
  <c r="D73" i="76"/>
  <c r="J74" i="54"/>
  <c r="D74" i="54" s="1"/>
  <c r="J18" i="77"/>
  <c r="G16" i="71"/>
  <c r="G68" i="80"/>
  <c r="C68" i="80" s="1"/>
  <c r="H19" i="80"/>
  <c r="M19" i="76"/>
  <c r="M62" i="51"/>
  <c r="C63" i="77"/>
  <c r="E63" i="77"/>
  <c r="F17" i="77"/>
  <c r="N67" i="54"/>
  <c r="E61" i="77"/>
  <c r="E19" i="52"/>
  <c r="C18" i="74"/>
  <c r="C17" i="55"/>
  <c r="E17" i="55"/>
  <c r="P15" i="78"/>
  <c r="D19" i="79"/>
  <c r="N60" i="80"/>
  <c r="J60" i="80" s="1"/>
  <c r="O17" i="80"/>
  <c r="G72" i="78"/>
  <c r="C72" i="78" s="1"/>
  <c r="H20" i="78"/>
  <c r="H16" i="74"/>
  <c r="H71" i="76"/>
  <c r="I19" i="76"/>
  <c r="L16" i="71"/>
  <c r="E18" i="71"/>
  <c r="H14" i="59"/>
  <c r="F55" i="79"/>
  <c r="B55" i="79" s="1"/>
  <c r="G15" i="79"/>
  <c r="G15" i="74"/>
  <c r="F55" i="74"/>
  <c r="D16" i="73"/>
  <c r="D14" i="55"/>
  <c r="F53" i="59"/>
  <c r="L17" i="78"/>
  <c r="N72" i="78"/>
  <c r="J72" i="78" s="1"/>
  <c r="O20" i="78"/>
  <c r="N52" i="78"/>
  <c r="J52" i="78" s="1"/>
  <c r="O15" i="78"/>
  <c r="F57" i="79"/>
  <c r="B57" i="79" s="1"/>
  <c r="N59" i="80"/>
  <c r="J59" i="80" s="1"/>
  <c r="D57" i="52"/>
  <c r="D66" i="52"/>
  <c r="D74" i="52"/>
  <c r="M20" i="73"/>
  <c r="D52" i="76"/>
  <c r="J53" i="54"/>
  <c r="D53" i="54" s="1"/>
  <c r="D56" i="52"/>
  <c r="D68" i="52"/>
  <c r="D61" i="52"/>
  <c r="C58" i="68"/>
  <c r="B58" i="68" s="1"/>
  <c r="D58" i="71"/>
  <c r="C58" i="71" s="1"/>
  <c r="C73" i="72"/>
  <c r="B73" i="72" s="1"/>
  <c r="I73" i="71"/>
  <c r="H73" i="71" s="1"/>
  <c r="C68" i="72"/>
  <c r="B68" i="72" s="1"/>
  <c r="D56" i="71"/>
  <c r="C56" i="71" s="1"/>
  <c r="C56" i="68"/>
  <c r="B56" i="68" s="1"/>
  <c r="C73" i="68"/>
  <c r="B73" i="68" s="1"/>
  <c r="D73" i="71"/>
  <c r="C73" i="71" s="1"/>
  <c r="C70" i="68"/>
  <c r="B70" i="68" s="1"/>
  <c r="D70" i="71"/>
  <c r="C70" i="71" s="1"/>
  <c r="C69" i="68"/>
  <c r="B69" i="68" s="1"/>
  <c r="D69" i="71"/>
  <c r="C69" i="71" s="1"/>
  <c r="C74" i="72"/>
  <c r="B74" i="72" s="1"/>
  <c r="I74" i="71"/>
  <c r="H74" i="71" s="1"/>
  <c r="D64" i="71"/>
  <c r="C64" i="71" s="1"/>
  <c r="C64" i="68"/>
  <c r="B64" i="68" s="1"/>
  <c r="C54" i="68"/>
  <c r="B54" i="68" s="1"/>
  <c r="D54" i="71"/>
  <c r="C54" i="71" s="1"/>
  <c r="N55" i="73"/>
  <c r="D19" i="70"/>
  <c r="G59" i="78"/>
  <c r="C59" i="78" s="1"/>
  <c r="I15" i="78"/>
  <c r="E18" i="80"/>
  <c r="G60" i="80"/>
  <c r="C60" i="80" s="1"/>
  <c r="H17" i="80"/>
  <c r="K63" i="76"/>
  <c r="L17" i="76"/>
  <c r="Q68" i="54"/>
  <c r="R19" i="54"/>
  <c r="F15" i="51"/>
  <c r="F71" i="74"/>
  <c r="G19" i="74"/>
  <c r="C69" i="77"/>
  <c r="E69" i="77"/>
  <c r="M68" i="51"/>
  <c r="K52" i="76"/>
  <c r="K72" i="76"/>
  <c r="D62" i="77"/>
  <c r="O19" i="51"/>
  <c r="E15" i="61"/>
  <c r="Q52" i="54"/>
  <c r="R15" i="54"/>
  <c r="J18" i="71"/>
  <c r="K65" i="76"/>
  <c r="Q75" i="54"/>
  <c r="E17" i="71"/>
  <c r="G20" i="71"/>
  <c r="F59" i="79"/>
  <c r="B59" i="79" s="1"/>
  <c r="G16" i="79"/>
  <c r="P20" i="80"/>
  <c r="Q60" i="54"/>
  <c r="R17" i="54"/>
  <c r="M16" i="76"/>
  <c r="D71" i="77"/>
  <c r="G19" i="77"/>
  <c r="H59" i="76"/>
  <c r="I16" i="76"/>
  <c r="J17" i="77"/>
  <c r="H61" i="77"/>
  <c r="H69" i="76"/>
  <c r="J19" i="77"/>
  <c r="D19" i="73"/>
  <c r="D65" i="76"/>
  <c r="B74" i="55"/>
  <c r="B75" i="56"/>
  <c r="E14" i="52"/>
  <c r="C14" i="74"/>
  <c r="C14" i="55"/>
  <c r="E14" i="55"/>
  <c r="H14" i="55"/>
  <c r="E17" i="52"/>
  <c r="E17" i="54"/>
  <c r="I16" i="77"/>
  <c r="C15" i="55"/>
  <c r="E15" i="55"/>
  <c r="C19" i="55"/>
  <c r="E19" i="55"/>
  <c r="H16" i="59"/>
  <c r="H18" i="59"/>
  <c r="M16" i="78"/>
  <c r="M20" i="78"/>
  <c r="N65" i="80"/>
  <c r="J65" i="80" s="1"/>
  <c r="J73" i="80"/>
  <c r="I18" i="78"/>
  <c r="C15" i="70"/>
  <c r="D17" i="79"/>
  <c r="F56" i="59"/>
  <c r="H16" i="79"/>
  <c r="L15" i="80"/>
  <c r="L19" i="80"/>
  <c r="M17" i="80"/>
  <c r="N52" i="80"/>
  <c r="J52" i="80" s="1"/>
  <c r="O15" i="80"/>
  <c r="N68" i="80"/>
  <c r="J68" i="80" s="1"/>
  <c r="O19" i="80"/>
  <c r="G53" i="78"/>
  <c r="C53" i="78" s="1"/>
  <c r="G69" i="78"/>
  <c r="C69" i="78" s="1"/>
  <c r="I17" i="80"/>
  <c r="F67" i="59"/>
  <c r="G18" i="59"/>
  <c r="E19" i="78"/>
  <c r="G56" i="78"/>
  <c r="C56" i="78" s="1"/>
  <c r="H16" i="78"/>
  <c r="G68" i="78"/>
  <c r="C68" i="78" s="1"/>
  <c r="H19" i="78"/>
  <c r="E20" i="70"/>
  <c r="D59" i="51"/>
  <c r="E16" i="51"/>
  <c r="E70" i="77"/>
  <c r="C70" i="77"/>
  <c r="H72" i="76"/>
  <c r="Q61" i="54"/>
  <c r="M56" i="51"/>
  <c r="C55" i="76"/>
  <c r="M57" i="51"/>
  <c r="E16" i="61"/>
  <c r="N55" i="54"/>
  <c r="K66" i="76"/>
  <c r="F61" i="74"/>
  <c r="G17" i="71"/>
  <c r="I16" i="68"/>
  <c r="N61" i="78"/>
  <c r="J61" i="78" s="1"/>
  <c r="G15" i="62"/>
  <c r="F71" i="79"/>
  <c r="B71" i="79" s="1"/>
  <c r="G19" i="79"/>
  <c r="N65" i="78"/>
  <c r="J65" i="78" s="1"/>
  <c r="G72" i="80"/>
  <c r="C72" i="80" s="1"/>
  <c r="H20" i="80"/>
  <c r="M14" i="76"/>
  <c r="Q72" i="54"/>
  <c r="R20" i="54"/>
  <c r="D64" i="51"/>
  <c r="D56" i="76"/>
  <c r="J57" i="54"/>
  <c r="D57" i="54" s="1"/>
  <c r="H16" i="61"/>
  <c r="N68" i="54"/>
  <c r="O19" i="54"/>
  <c r="H53" i="77"/>
  <c r="H17" i="74"/>
  <c r="H73" i="76"/>
  <c r="M61" i="51"/>
  <c r="P19" i="54"/>
  <c r="M59" i="51"/>
  <c r="N16" i="51"/>
  <c r="H58" i="76"/>
  <c r="O17" i="51"/>
  <c r="D74" i="51"/>
  <c r="D56" i="51"/>
  <c r="J16" i="77"/>
  <c r="G18" i="74"/>
  <c r="F67" i="74"/>
  <c r="J17" i="71"/>
  <c r="D68" i="77"/>
  <c r="B68" i="77" s="1"/>
  <c r="P18" i="54"/>
  <c r="K64" i="76"/>
  <c r="G18" i="62"/>
  <c r="D18" i="73"/>
  <c r="D19" i="72"/>
  <c r="I16" i="72"/>
  <c r="I18" i="72"/>
  <c r="I20" i="72"/>
  <c r="T16" i="54"/>
  <c r="T20" i="54"/>
  <c r="B66" i="56"/>
  <c r="E74" i="77"/>
  <c r="B54" i="55"/>
  <c r="E15" i="56"/>
  <c r="C15" i="56"/>
  <c r="P14" i="51"/>
  <c r="D16" i="55"/>
  <c r="B55" i="56"/>
  <c r="D16" i="72"/>
  <c r="L18" i="74"/>
  <c r="F15" i="77"/>
  <c r="H71" i="77"/>
  <c r="E19" i="56"/>
  <c r="C19" i="56"/>
  <c r="D18" i="59"/>
  <c r="F57" i="59"/>
  <c r="L19" i="78"/>
  <c r="N64" i="78"/>
  <c r="J64" i="78" s="1"/>
  <c r="O18" i="78"/>
  <c r="G58" i="78"/>
  <c r="C58" i="78" s="1"/>
  <c r="G70" i="78"/>
  <c r="C70" i="78" s="1"/>
  <c r="E15" i="78"/>
  <c r="F61" i="79"/>
  <c r="B61" i="79" s="1"/>
  <c r="N63" i="78"/>
  <c r="J63" i="78" s="1"/>
  <c r="N75" i="78"/>
  <c r="J75" i="78" s="1"/>
  <c r="G54" i="80"/>
  <c r="C54" i="80" s="1"/>
  <c r="F56" i="79"/>
  <c r="B56" i="79" s="1"/>
  <c r="F68" i="79"/>
  <c r="B68" i="79" s="1"/>
  <c r="N63" i="80"/>
  <c r="J63" i="80" s="1"/>
  <c r="P19" i="78"/>
  <c r="F16" i="78"/>
  <c r="F19" i="78"/>
  <c r="G57" i="80"/>
  <c r="C57" i="80" s="1"/>
  <c r="G69" i="80"/>
  <c r="C69" i="80" s="1"/>
  <c r="C16" i="70"/>
  <c r="M17" i="76"/>
  <c r="Q63" i="54"/>
  <c r="F58" i="70" l="1"/>
  <c r="B58" i="70" s="1"/>
  <c r="B16" i="56"/>
  <c r="B56" i="78"/>
  <c r="B72" i="80"/>
  <c r="B15" i="55"/>
  <c r="B55" i="78"/>
  <c r="M15" i="51"/>
  <c r="H16" i="76"/>
  <c r="B68" i="78"/>
  <c r="F17" i="59"/>
  <c r="B63" i="62"/>
  <c r="B69" i="78"/>
  <c r="H17" i="76"/>
  <c r="G20" i="80"/>
  <c r="C20" i="80" s="1"/>
  <c r="G16" i="80"/>
  <c r="C16" i="80" s="1"/>
  <c r="J61" i="73"/>
  <c r="D16" i="51"/>
  <c r="B69" i="77"/>
  <c r="J55" i="73"/>
  <c r="B74" i="59"/>
  <c r="B60" i="78"/>
  <c r="G18" i="80"/>
  <c r="C18" i="80" s="1"/>
  <c r="D15" i="77"/>
  <c r="H15" i="77"/>
  <c r="B18" i="55"/>
  <c r="G16" i="78"/>
  <c r="C16" i="78" s="1"/>
  <c r="Q19" i="54"/>
  <c r="G20" i="78"/>
  <c r="C20" i="78" s="1"/>
  <c r="B56" i="62"/>
  <c r="B71" i="71"/>
  <c r="B66" i="59"/>
  <c r="G58" i="73"/>
  <c r="C58" i="73" s="1"/>
  <c r="F19" i="74"/>
  <c r="B71" i="80"/>
  <c r="M16" i="51"/>
  <c r="F59" i="70"/>
  <c r="B59" i="70" s="1"/>
  <c r="B58" i="62"/>
  <c r="B54" i="80"/>
  <c r="F18" i="74"/>
  <c r="B19" i="55"/>
  <c r="L18" i="73"/>
  <c r="H20" i="68"/>
  <c r="C20" i="68" s="1"/>
  <c r="B20" i="68" s="1"/>
  <c r="J75" i="58"/>
  <c r="N15" i="78"/>
  <c r="J15" i="78" s="1"/>
  <c r="F20" i="73"/>
  <c r="B69" i="61"/>
  <c r="N20" i="54"/>
  <c r="B52" i="59"/>
  <c r="B60" i="62"/>
  <c r="B57" i="80"/>
  <c r="B63" i="80"/>
  <c r="B19" i="56"/>
  <c r="K16" i="73"/>
  <c r="B73" i="71"/>
  <c r="H19" i="76"/>
  <c r="B61" i="80"/>
  <c r="B61" i="59"/>
  <c r="N17" i="54"/>
  <c r="B64" i="80"/>
  <c r="D16" i="77"/>
  <c r="G74" i="73"/>
  <c r="C74" i="73" s="1"/>
  <c r="B67" i="59"/>
  <c r="Q15" i="54"/>
  <c r="G17" i="61"/>
  <c r="H17" i="70"/>
  <c r="B56" i="71"/>
  <c r="B17" i="55"/>
  <c r="B66" i="80"/>
  <c r="H18" i="77"/>
  <c r="Q16" i="54"/>
  <c r="B74" i="78"/>
  <c r="B73" i="80"/>
  <c r="F62" i="70"/>
  <c r="B62" i="70" s="1"/>
  <c r="F15" i="74"/>
  <c r="B63" i="71"/>
  <c r="B55" i="80"/>
  <c r="B58" i="59"/>
  <c r="G73" i="73"/>
  <c r="C73" i="73" s="1"/>
  <c r="B71" i="61"/>
  <c r="F14" i="79"/>
  <c r="B14" i="79" s="1"/>
  <c r="B70" i="80"/>
  <c r="B62" i="78"/>
  <c r="K17" i="73"/>
  <c r="B69" i="62"/>
  <c r="B59" i="71"/>
  <c r="F75" i="70"/>
  <c r="B75" i="70" s="1"/>
  <c r="F70" i="70"/>
  <c r="B70" i="70" s="1"/>
  <c r="B68" i="62"/>
  <c r="D14" i="62"/>
  <c r="B72" i="62"/>
  <c r="B73" i="62"/>
  <c r="G63" i="73"/>
  <c r="C63" i="73" s="1"/>
  <c r="G53" i="73"/>
  <c r="C53" i="73" s="1"/>
  <c r="N69" i="73"/>
  <c r="N73" i="73"/>
  <c r="J73" i="73" s="1"/>
  <c r="G17" i="80"/>
  <c r="C17" i="80" s="1"/>
  <c r="F15" i="79"/>
  <c r="B15" i="79" s="1"/>
  <c r="G19" i="78"/>
  <c r="C19" i="78" s="1"/>
  <c r="B53" i="78"/>
  <c r="N17" i="78"/>
  <c r="J17" i="78" s="1"/>
  <c r="B71" i="78"/>
  <c r="F15" i="59"/>
  <c r="B59" i="59"/>
  <c r="B69" i="59"/>
  <c r="B64" i="71"/>
  <c r="B53" i="71"/>
  <c r="F20" i="71"/>
  <c r="D20" i="71" s="1"/>
  <c r="C20" i="71" s="1"/>
  <c r="B69" i="71"/>
  <c r="F16" i="62"/>
  <c r="B59" i="62"/>
  <c r="F57" i="70"/>
  <c r="B57" i="70" s="1"/>
  <c r="G71" i="73"/>
  <c r="C71" i="73" s="1"/>
  <c r="B59" i="61"/>
  <c r="I14" i="62"/>
  <c r="H18" i="70"/>
  <c r="B63" i="61"/>
  <c r="B57" i="59"/>
  <c r="N19" i="80"/>
  <c r="J19" i="80" s="1"/>
  <c r="C72" i="68"/>
  <c r="B72" i="68" s="1"/>
  <c r="B59" i="78"/>
  <c r="B70" i="71"/>
  <c r="B74" i="71"/>
  <c r="N20" i="80"/>
  <c r="J20" i="80" s="1"/>
  <c r="I16" i="62"/>
  <c r="D17" i="77"/>
  <c r="F18" i="79"/>
  <c r="B18" i="79" s="1"/>
  <c r="K18" i="76"/>
  <c r="B62" i="59"/>
  <c r="B75" i="78"/>
  <c r="B65" i="61"/>
  <c r="N18" i="78"/>
  <c r="J18" i="78" s="1"/>
  <c r="B69" i="80"/>
  <c r="B15" i="56"/>
  <c r="H16" i="77"/>
  <c r="H17" i="77"/>
  <c r="B63" i="77"/>
  <c r="B52" i="78"/>
  <c r="B64" i="62"/>
  <c r="H18" i="76"/>
  <c r="F15" i="61"/>
  <c r="G15" i="61"/>
  <c r="B54" i="71"/>
  <c r="E15" i="62"/>
  <c r="H19" i="72"/>
  <c r="C19" i="72" s="1"/>
  <c r="B19" i="72" s="1"/>
  <c r="F53" i="70"/>
  <c r="B53" i="70" s="1"/>
  <c r="B14" i="55"/>
  <c r="G19" i="80"/>
  <c r="C19" i="80" s="1"/>
  <c r="B75" i="80"/>
  <c r="F73" i="70"/>
  <c r="B73" i="70" s="1"/>
  <c r="D17" i="51"/>
  <c r="M18" i="51"/>
  <c r="B66" i="71"/>
  <c r="B65" i="78"/>
  <c r="D18" i="51"/>
  <c r="J53" i="73"/>
  <c r="J63" i="73"/>
  <c r="B64" i="61"/>
  <c r="G67" i="73"/>
  <c r="C67" i="73" s="1"/>
  <c r="N19" i="54"/>
  <c r="Q20" i="54"/>
  <c r="F19" i="79"/>
  <c r="B19" i="79" s="1"/>
  <c r="B70" i="77"/>
  <c r="N15" i="80"/>
  <c r="J15" i="80" s="1"/>
  <c r="B65" i="80"/>
  <c r="B63" i="78"/>
  <c r="B60" i="80"/>
  <c r="H18" i="68"/>
  <c r="C18" i="68" s="1"/>
  <c r="B18" i="68" s="1"/>
  <c r="E18" i="73"/>
  <c r="B52" i="62"/>
  <c r="H16" i="70"/>
  <c r="H16" i="68"/>
  <c r="C16" i="68" s="1"/>
  <c r="B16" i="68" s="1"/>
  <c r="B58" i="71"/>
  <c r="B72" i="78"/>
  <c r="N17" i="80"/>
  <c r="J17" i="80" s="1"/>
  <c r="P18" i="73"/>
  <c r="M19" i="51"/>
  <c r="G15" i="80"/>
  <c r="C15" i="80" s="1"/>
  <c r="F16" i="61"/>
  <c r="G18" i="61"/>
  <c r="B53" i="62"/>
  <c r="B62" i="71"/>
  <c r="H15" i="76"/>
  <c r="B62" i="80"/>
  <c r="B18" i="56"/>
  <c r="B67" i="77"/>
  <c r="J60" i="58"/>
  <c r="H60" i="58" s="1"/>
  <c r="O17" i="73"/>
  <c r="P19" i="73"/>
  <c r="G72" i="73"/>
  <c r="C72" i="73" s="1"/>
  <c r="I16" i="73"/>
  <c r="E71" i="58"/>
  <c r="G69" i="73"/>
  <c r="C69" i="73" s="1"/>
  <c r="J59" i="58"/>
  <c r="H59" i="58" s="1"/>
  <c r="I16" i="58"/>
  <c r="E72" i="58"/>
  <c r="N68" i="73"/>
  <c r="J68" i="73" s="1"/>
  <c r="F56" i="70"/>
  <c r="B56" i="70" s="1"/>
  <c r="G16" i="70"/>
  <c r="C18" i="50"/>
  <c r="F16" i="50"/>
  <c r="I71" i="54"/>
  <c r="I74" i="54"/>
  <c r="K74" i="54"/>
  <c r="E17" i="73"/>
  <c r="B64" i="59"/>
  <c r="E58" i="58"/>
  <c r="K20" i="58"/>
  <c r="J73" i="58"/>
  <c r="H73" i="58" s="1"/>
  <c r="G61" i="73"/>
  <c r="C61" i="73" s="1"/>
  <c r="B54" i="59"/>
  <c r="J69" i="58"/>
  <c r="H69" i="58" s="1"/>
  <c r="E55" i="58"/>
  <c r="B68" i="59"/>
  <c r="C15" i="77"/>
  <c r="E15" i="77"/>
  <c r="B75" i="71"/>
  <c r="B61" i="71"/>
  <c r="F54" i="70"/>
  <c r="B54" i="70" s="1"/>
  <c r="F18" i="50"/>
  <c r="I68" i="54"/>
  <c r="L19" i="54"/>
  <c r="Q65" i="52"/>
  <c r="C65" i="52"/>
  <c r="B65" i="52" s="1"/>
  <c r="Q66" i="52"/>
  <c r="C66" i="52"/>
  <c r="B66" i="52" s="1"/>
  <c r="N20" i="78"/>
  <c r="J20" i="78" s="1"/>
  <c r="I62" i="54"/>
  <c r="C17" i="77"/>
  <c r="E17" i="77"/>
  <c r="F64" i="70"/>
  <c r="B64" i="70" s="1"/>
  <c r="G18" i="70"/>
  <c r="C58" i="76"/>
  <c r="I73" i="54"/>
  <c r="K73" i="54"/>
  <c r="N19" i="78"/>
  <c r="J19" i="78" s="1"/>
  <c r="B73" i="59"/>
  <c r="B57" i="78"/>
  <c r="J16" i="80"/>
  <c r="B59" i="80"/>
  <c r="K15" i="76"/>
  <c r="B67" i="78"/>
  <c r="F67" i="70"/>
  <c r="B67" i="70" s="1"/>
  <c r="B67" i="62"/>
  <c r="N60" i="73"/>
  <c r="J60" i="73" s="1"/>
  <c r="I19" i="73"/>
  <c r="G57" i="73"/>
  <c r="C57" i="73" s="1"/>
  <c r="Q55" i="52"/>
  <c r="R15" i="52"/>
  <c r="C55" i="52"/>
  <c r="S18" i="52"/>
  <c r="D18" i="52" s="1"/>
  <c r="D67" i="52"/>
  <c r="E69" i="76"/>
  <c r="C69" i="76"/>
  <c r="B69" i="76" s="1"/>
  <c r="Q74" i="52"/>
  <c r="C74" i="52"/>
  <c r="B74" i="52" s="1"/>
  <c r="B62" i="77"/>
  <c r="F16" i="74"/>
  <c r="B66" i="61"/>
  <c r="D17" i="61"/>
  <c r="K18" i="73"/>
  <c r="H17" i="72"/>
  <c r="C17" i="72" s="1"/>
  <c r="B17" i="72" s="1"/>
  <c r="F72" i="70"/>
  <c r="B72" i="70" s="1"/>
  <c r="G20" i="70"/>
  <c r="C70" i="76"/>
  <c r="I57" i="54"/>
  <c r="K57" i="54"/>
  <c r="C60" i="72"/>
  <c r="B60" i="72" s="1"/>
  <c r="F17" i="74"/>
  <c r="B56" i="80"/>
  <c r="D18" i="77"/>
  <c r="B59" i="77"/>
  <c r="G18" i="78"/>
  <c r="C18" i="78" s="1"/>
  <c r="N16" i="54"/>
  <c r="C73" i="76"/>
  <c r="B73" i="76" s="1"/>
  <c r="E73" i="76"/>
  <c r="N65" i="73"/>
  <c r="J65" i="73" s="1"/>
  <c r="F14" i="61"/>
  <c r="F66" i="70"/>
  <c r="B66" i="70" s="1"/>
  <c r="E16" i="73"/>
  <c r="F15" i="62"/>
  <c r="J56" i="58"/>
  <c r="H56" i="58" s="1"/>
  <c r="H20" i="72"/>
  <c r="C20" i="72" s="1"/>
  <c r="B20" i="72" s="1"/>
  <c r="H16" i="72"/>
  <c r="C16" i="72" s="1"/>
  <c r="B16" i="72" s="1"/>
  <c r="B71" i="62"/>
  <c r="Q59" i="52"/>
  <c r="C59" i="52"/>
  <c r="B59" i="52" s="1"/>
  <c r="F17" i="62"/>
  <c r="F18" i="61"/>
  <c r="I60" i="54"/>
  <c r="D53" i="76"/>
  <c r="J54" i="54"/>
  <c r="D54" i="54" s="1"/>
  <c r="N75" i="73"/>
  <c r="J75" i="73" s="1"/>
  <c r="J70" i="58"/>
  <c r="J61" i="58"/>
  <c r="H61" i="58" s="1"/>
  <c r="N74" i="73"/>
  <c r="J74" i="73" s="1"/>
  <c r="B67" i="71"/>
  <c r="S17" i="52"/>
  <c r="D17" i="52" s="1"/>
  <c r="D63" i="52"/>
  <c r="I59" i="54"/>
  <c r="E19" i="77"/>
  <c r="C19" i="77"/>
  <c r="K18" i="71"/>
  <c r="I18" i="71" s="1"/>
  <c r="H18" i="71" s="1"/>
  <c r="I70" i="54"/>
  <c r="K70" i="54"/>
  <c r="C69" i="54"/>
  <c r="Q57" i="52"/>
  <c r="C57" i="52"/>
  <c r="B57" i="52" s="1"/>
  <c r="Q67" i="52"/>
  <c r="R18" i="52"/>
  <c r="C67" i="52"/>
  <c r="K20" i="71"/>
  <c r="I20" i="71" s="1"/>
  <c r="H20" i="71" s="1"/>
  <c r="C57" i="76"/>
  <c r="B57" i="62"/>
  <c r="F17" i="50"/>
  <c r="E59" i="76"/>
  <c r="K60" i="54"/>
  <c r="J73" i="51"/>
  <c r="J63" i="58"/>
  <c r="H63" i="58" s="1"/>
  <c r="D57" i="76"/>
  <c r="J58" i="54"/>
  <c r="D58" i="54" s="1"/>
  <c r="D62" i="76"/>
  <c r="J63" i="54"/>
  <c r="D63" i="54" s="1"/>
  <c r="D61" i="76"/>
  <c r="J62" i="54"/>
  <c r="D62" i="54" s="1"/>
  <c r="F16" i="76"/>
  <c r="L17" i="54"/>
  <c r="D58" i="76"/>
  <c r="J59" i="54"/>
  <c r="D59" i="54" s="1"/>
  <c r="J55" i="58"/>
  <c r="B65" i="59"/>
  <c r="G16" i="58"/>
  <c r="G65" i="73"/>
  <c r="C65" i="73" s="1"/>
  <c r="P17" i="73"/>
  <c r="I18" i="73"/>
  <c r="I17" i="73"/>
  <c r="B56" i="59"/>
  <c r="B53" i="59"/>
  <c r="E64" i="58"/>
  <c r="E73" i="58"/>
  <c r="I19" i="58"/>
  <c r="B72" i="59"/>
  <c r="J53" i="58"/>
  <c r="H53" i="58" s="1"/>
  <c r="E53" i="58"/>
  <c r="B70" i="78"/>
  <c r="B57" i="71"/>
  <c r="D15" i="62"/>
  <c r="B54" i="62"/>
  <c r="D19" i="77"/>
  <c r="Q17" i="54"/>
  <c r="B60" i="71"/>
  <c r="K17" i="76"/>
  <c r="E14" i="62"/>
  <c r="G70" i="73"/>
  <c r="C70" i="73" s="1"/>
  <c r="L20" i="73"/>
  <c r="G14" i="61"/>
  <c r="K15" i="73"/>
  <c r="K19" i="71"/>
  <c r="I19" i="71" s="1"/>
  <c r="H19" i="71" s="1"/>
  <c r="Q52" i="52"/>
  <c r="C52" i="52"/>
  <c r="B52" i="52" s="1"/>
  <c r="C67" i="76"/>
  <c r="F18" i="76"/>
  <c r="I75" i="54"/>
  <c r="K75" i="54"/>
  <c r="B61" i="78"/>
  <c r="C61" i="76"/>
  <c r="E17" i="62"/>
  <c r="B61" i="62"/>
  <c r="J66" i="73"/>
  <c r="E62" i="58"/>
  <c r="F19" i="50"/>
  <c r="E72" i="76"/>
  <c r="C72" i="76"/>
  <c r="B72" i="76" s="1"/>
  <c r="N16" i="78"/>
  <c r="J16" i="78" s="1"/>
  <c r="H19" i="77"/>
  <c r="L16" i="54"/>
  <c r="G17" i="78"/>
  <c r="C17" i="78" s="1"/>
  <c r="B73" i="78"/>
  <c r="B16" i="55"/>
  <c r="B71" i="77"/>
  <c r="B52" i="80"/>
  <c r="D14" i="51"/>
  <c r="F17" i="79"/>
  <c r="B17" i="79" s="1"/>
  <c r="H20" i="70"/>
  <c r="G56" i="73"/>
  <c r="C56" i="73" s="1"/>
  <c r="H17" i="68"/>
  <c r="C17" i="68" s="1"/>
  <c r="B17" i="68" s="1"/>
  <c r="B70" i="61"/>
  <c r="D18" i="61"/>
  <c r="K20" i="73"/>
  <c r="B52" i="61"/>
  <c r="F69" i="70"/>
  <c r="B69" i="70" s="1"/>
  <c r="B53" i="61"/>
  <c r="N56" i="73"/>
  <c r="J56" i="73" s="1"/>
  <c r="I17" i="58"/>
  <c r="J56" i="54"/>
  <c r="D56" i="54" s="1"/>
  <c r="S15" i="52"/>
  <c r="D15" i="52" s="1"/>
  <c r="D55" i="52"/>
  <c r="C16" i="50"/>
  <c r="Q62" i="52"/>
  <c r="C62" i="52"/>
  <c r="B62" i="52" s="1"/>
  <c r="Q73" i="52"/>
  <c r="C73" i="52"/>
  <c r="B73" i="52" s="1"/>
  <c r="S16" i="52"/>
  <c r="D16" i="52" s="1"/>
  <c r="D60" i="52"/>
  <c r="B54" i="78"/>
  <c r="F18" i="62"/>
  <c r="F63" i="70"/>
  <c r="B63" i="70" s="1"/>
  <c r="K17" i="71"/>
  <c r="I17" i="71" s="1"/>
  <c r="H17" i="71" s="1"/>
  <c r="F14" i="62"/>
  <c r="C56" i="76"/>
  <c r="B56" i="76" s="1"/>
  <c r="E56" i="76"/>
  <c r="D15" i="51"/>
  <c r="B74" i="80"/>
  <c r="M17" i="51"/>
  <c r="B64" i="78"/>
  <c r="N18" i="80"/>
  <c r="J18" i="80" s="1"/>
  <c r="B55" i="71"/>
  <c r="N67" i="73"/>
  <c r="J67" i="73" s="1"/>
  <c r="E18" i="62"/>
  <c r="F65" i="70"/>
  <c r="B65" i="70" s="1"/>
  <c r="B61" i="61"/>
  <c r="K16" i="71"/>
  <c r="I16" i="71" s="1"/>
  <c r="H16" i="71" s="1"/>
  <c r="H19" i="68"/>
  <c r="C19" i="68" s="1"/>
  <c r="B19" i="68" s="1"/>
  <c r="B55" i="62"/>
  <c r="I54" i="54"/>
  <c r="C15" i="50"/>
  <c r="I72" i="54"/>
  <c r="L20" i="54"/>
  <c r="Q53" i="52"/>
  <c r="C53" i="52"/>
  <c r="B53" i="52" s="1"/>
  <c r="Q64" i="52"/>
  <c r="C64" i="52"/>
  <c r="B64" i="52" s="1"/>
  <c r="G66" i="73"/>
  <c r="C66" i="73" s="1"/>
  <c r="Q72" i="52"/>
  <c r="C72" i="52"/>
  <c r="B72" i="52" s="1"/>
  <c r="C59" i="76"/>
  <c r="Q60" i="52"/>
  <c r="R16" i="52"/>
  <c r="C60" i="52"/>
  <c r="Q54" i="52"/>
  <c r="C54" i="52"/>
  <c r="B54" i="52" s="1"/>
  <c r="E67" i="76"/>
  <c r="B70" i="59"/>
  <c r="E59" i="58"/>
  <c r="G62" i="73"/>
  <c r="C62" i="73" s="1"/>
  <c r="E63" i="58"/>
  <c r="J54" i="58"/>
  <c r="H54" i="58" s="1"/>
  <c r="B60" i="59"/>
  <c r="Q71" i="52"/>
  <c r="R19" i="52"/>
  <c r="C71" i="52"/>
  <c r="Q58" i="52"/>
  <c r="C58" i="52"/>
  <c r="B58" i="52" s="1"/>
  <c r="C56" i="54"/>
  <c r="B20" i="56"/>
  <c r="L16" i="73"/>
  <c r="N57" i="73"/>
  <c r="J57" i="73" s="1"/>
  <c r="C17" i="50"/>
  <c r="F15" i="50"/>
  <c r="J72" i="58"/>
  <c r="H72" i="58" s="1"/>
  <c r="C62" i="76"/>
  <c r="Q69" i="52"/>
  <c r="C69" i="52"/>
  <c r="B69" i="52" s="1"/>
  <c r="D70" i="76"/>
  <c r="J71" i="54"/>
  <c r="D71" i="54" s="1"/>
  <c r="E71" i="76"/>
  <c r="N58" i="73"/>
  <c r="J58" i="73" s="1"/>
  <c r="H20" i="73"/>
  <c r="G17" i="58"/>
  <c r="P16" i="73"/>
  <c r="E54" i="58"/>
  <c r="B58" i="78"/>
  <c r="F15" i="76"/>
  <c r="F18" i="59"/>
  <c r="F16" i="79"/>
  <c r="B16" i="79" s="1"/>
  <c r="B62" i="62"/>
  <c r="D16" i="62"/>
  <c r="F18" i="71"/>
  <c r="D18" i="71" s="1"/>
  <c r="C18" i="71" s="1"/>
  <c r="F74" i="70"/>
  <c r="B74" i="70" s="1"/>
  <c r="B70" i="62"/>
  <c r="D18" i="62"/>
  <c r="B58" i="61"/>
  <c r="D15" i="61"/>
  <c r="B54" i="61"/>
  <c r="D14" i="61"/>
  <c r="I18" i="58"/>
  <c r="N64" i="73"/>
  <c r="J64" i="73" s="1"/>
  <c r="O18" i="73"/>
  <c r="B56" i="61"/>
  <c r="F55" i="70"/>
  <c r="B55" i="70" s="1"/>
  <c r="F16" i="71"/>
  <c r="D16" i="71" s="1"/>
  <c r="C16" i="71" s="1"/>
  <c r="N72" i="73"/>
  <c r="J72" i="73" s="1"/>
  <c r="O20" i="73"/>
  <c r="E19" i="73"/>
  <c r="B57" i="61"/>
  <c r="Q63" i="52"/>
  <c r="R17" i="52"/>
  <c r="C63" i="52"/>
  <c r="C74" i="76"/>
  <c r="B74" i="76" s="1"/>
  <c r="E74" i="76"/>
  <c r="B68" i="80"/>
  <c r="B60" i="61"/>
  <c r="E16" i="62"/>
  <c r="C19" i="50"/>
  <c r="B58" i="80"/>
  <c r="G15" i="78"/>
  <c r="C15" i="78" s="1"/>
  <c r="B64" i="77"/>
  <c r="D19" i="51"/>
  <c r="F19" i="59"/>
  <c r="D72" i="71"/>
  <c r="C72" i="71" s="1"/>
  <c r="B72" i="71" s="1"/>
  <c r="Q18" i="54"/>
  <c r="G16" i="61"/>
  <c r="E20" i="73"/>
  <c r="F17" i="71"/>
  <c r="D17" i="71" s="1"/>
  <c r="C17" i="71" s="1"/>
  <c r="J67" i="58"/>
  <c r="G68" i="73"/>
  <c r="C68" i="73" s="1"/>
  <c r="I15" i="62"/>
  <c r="F68" i="70"/>
  <c r="B68" i="70" s="1"/>
  <c r="G19" i="70"/>
  <c r="H18" i="72"/>
  <c r="C18" i="72" s="1"/>
  <c r="B18" i="72" s="1"/>
  <c r="B73" i="61"/>
  <c r="Q68" i="52"/>
  <c r="C68" i="52"/>
  <c r="B68" i="52" s="1"/>
  <c r="D55" i="76"/>
  <c r="B55" i="76" s="1"/>
  <c r="F16" i="59"/>
  <c r="B62" i="61"/>
  <c r="D16" i="61"/>
  <c r="K19" i="73"/>
  <c r="B67" i="61"/>
  <c r="F60" i="70"/>
  <c r="B60" i="70" s="1"/>
  <c r="G17" i="70"/>
  <c r="B55" i="61"/>
  <c r="B53" i="80"/>
  <c r="F14" i="59"/>
  <c r="B66" i="78"/>
  <c r="N18" i="54"/>
  <c r="K19" i="76"/>
  <c r="C18" i="77"/>
  <c r="E18" i="77"/>
  <c r="C16" i="77"/>
  <c r="E16" i="77"/>
  <c r="B63" i="59"/>
  <c r="B67" i="80"/>
  <c r="B65" i="71"/>
  <c r="K16" i="76"/>
  <c r="K14" i="76"/>
  <c r="I68" i="71"/>
  <c r="H68" i="71" s="1"/>
  <c r="B68" i="71" s="1"/>
  <c r="F61" i="70"/>
  <c r="B61" i="70" s="1"/>
  <c r="F17" i="61"/>
  <c r="B72" i="61"/>
  <c r="B51" i="62"/>
  <c r="N70" i="73"/>
  <c r="J70" i="73" s="1"/>
  <c r="G55" i="73"/>
  <c r="C55" i="73" s="1"/>
  <c r="B68" i="61"/>
  <c r="B66" i="62"/>
  <c r="D17" i="62"/>
  <c r="L17" i="73"/>
  <c r="H19" i="70"/>
  <c r="G54" i="73"/>
  <c r="C54" i="73" s="1"/>
  <c r="F71" i="70"/>
  <c r="B71" i="70" s="1"/>
  <c r="F19" i="71"/>
  <c r="D19" i="71" s="1"/>
  <c r="C19" i="71" s="1"/>
  <c r="B65" i="62"/>
  <c r="Q70" i="52"/>
  <c r="C70" i="52"/>
  <c r="B70" i="52" s="1"/>
  <c r="C53" i="76"/>
  <c r="I58" i="54"/>
  <c r="S19" i="52"/>
  <c r="D19" i="52" s="1"/>
  <c r="D71" i="52"/>
  <c r="C71" i="76"/>
  <c r="F19" i="76"/>
  <c r="Q61" i="52"/>
  <c r="C61" i="52"/>
  <c r="B61" i="52" s="1"/>
  <c r="Q56" i="52"/>
  <c r="C56" i="52"/>
  <c r="B56" i="52" s="1"/>
  <c r="B51" i="61"/>
  <c r="I63" i="54"/>
  <c r="H75" i="58" l="1"/>
  <c r="B55" i="73"/>
  <c r="E62" i="76"/>
  <c r="B16" i="77"/>
  <c r="B15" i="77"/>
  <c r="G53" i="51"/>
  <c r="B17" i="80"/>
  <c r="E57" i="58"/>
  <c r="B56" i="54"/>
  <c r="B68" i="73"/>
  <c r="G64" i="51"/>
  <c r="B18" i="78"/>
  <c r="B20" i="78"/>
  <c r="B18" i="80"/>
  <c r="B15" i="78"/>
  <c r="I20" i="58"/>
  <c r="B20" i="80"/>
  <c r="B53" i="76"/>
  <c r="F17" i="70"/>
  <c r="B17" i="70" s="1"/>
  <c r="B67" i="52"/>
  <c r="B61" i="73"/>
  <c r="O17" i="50"/>
  <c r="N71" i="73"/>
  <c r="J71" i="73" s="1"/>
  <c r="B71" i="73" s="1"/>
  <c r="G61" i="51"/>
  <c r="B62" i="76"/>
  <c r="B19" i="78"/>
  <c r="G74" i="51"/>
  <c r="K54" i="54"/>
  <c r="L20" i="58"/>
  <c r="J20" i="58" s="1"/>
  <c r="B63" i="73"/>
  <c r="O19" i="50"/>
  <c r="H67" i="58"/>
  <c r="G59" i="73"/>
  <c r="C59" i="73" s="1"/>
  <c r="E66" i="58"/>
  <c r="B15" i="80"/>
  <c r="B53" i="73"/>
  <c r="K63" i="54"/>
  <c r="B18" i="77"/>
  <c r="B16" i="61"/>
  <c r="B63" i="52"/>
  <c r="L16" i="58"/>
  <c r="G56" i="51"/>
  <c r="G62" i="51"/>
  <c r="G66" i="51"/>
  <c r="B16" i="80"/>
  <c r="B19" i="80"/>
  <c r="B14" i="61"/>
  <c r="J72" i="51"/>
  <c r="J71" i="58"/>
  <c r="H71" i="58" s="1"/>
  <c r="G60" i="51"/>
  <c r="C59" i="58"/>
  <c r="B59" i="58" s="1"/>
  <c r="J74" i="51"/>
  <c r="G64" i="73"/>
  <c r="C64" i="73" s="1"/>
  <c r="B64" i="73" s="1"/>
  <c r="B65" i="73"/>
  <c r="L19" i="58"/>
  <c r="E67" i="58"/>
  <c r="C67" i="58" s="1"/>
  <c r="O16" i="50"/>
  <c r="F16" i="70"/>
  <c r="B16" i="70" s="1"/>
  <c r="F18" i="58"/>
  <c r="B15" i="61"/>
  <c r="L18" i="58"/>
  <c r="G15" i="76"/>
  <c r="D15" i="76" s="1"/>
  <c r="J65" i="58"/>
  <c r="H65" i="58" s="1"/>
  <c r="J58" i="58"/>
  <c r="H58" i="58" s="1"/>
  <c r="G54" i="51"/>
  <c r="B17" i="77"/>
  <c r="E69" i="58"/>
  <c r="F18" i="70"/>
  <c r="B18" i="70" s="1"/>
  <c r="G60" i="73"/>
  <c r="C60" i="73" s="1"/>
  <c r="B60" i="73" s="1"/>
  <c r="B73" i="73"/>
  <c r="P20" i="73"/>
  <c r="N20" i="73" s="1"/>
  <c r="J20" i="73" s="1"/>
  <c r="B74" i="73"/>
  <c r="J69" i="73"/>
  <c r="B69" i="73" s="1"/>
  <c r="H17" i="73"/>
  <c r="G17" i="73" s="1"/>
  <c r="C17" i="73" s="1"/>
  <c r="B16" i="71"/>
  <c r="B18" i="71"/>
  <c r="E53" i="76"/>
  <c r="N18" i="73"/>
  <c r="J18" i="73" s="1"/>
  <c r="K16" i="58"/>
  <c r="I16" i="51"/>
  <c r="C63" i="58"/>
  <c r="B63" i="58" s="1"/>
  <c r="B17" i="78"/>
  <c r="G20" i="58"/>
  <c r="G18" i="58"/>
  <c r="H19" i="73"/>
  <c r="G19" i="73" s="1"/>
  <c r="C19" i="73" s="1"/>
  <c r="C64" i="58"/>
  <c r="M16" i="54"/>
  <c r="J16" i="54" s="1"/>
  <c r="D16" i="54" s="1"/>
  <c r="B18" i="61"/>
  <c r="H55" i="58"/>
  <c r="C62" i="58"/>
  <c r="K58" i="54"/>
  <c r="B19" i="71"/>
  <c r="B17" i="62"/>
  <c r="B17" i="71"/>
  <c r="E19" i="59"/>
  <c r="B19" i="59" s="1"/>
  <c r="G65" i="51"/>
  <c r="G69" i="51"/>
  <c r="B56" i="73"/>
  <c r="B14" i="62"/>
  <c r="J16" i="50"/>
  <c r="I17" i="54"/>
  <c r="C55" i="58"/>
  <c r="G59" i="51"/>
  <c r="H16" i="51"/>
  <c r="G55" i="51"/>
  <c r="H15" i="51"/>
  <c r="C73" i="58"/>
  <c r="B73" i="58" s="1"/>
  <c r="C19" i="76"/>
  <c r="F19" i="70"/>
  <c r="B19" i="70" s="1"/>
  <c r="B72" i="73"/>
  <c r="B18" i="62"/>
  <c r="B16" i="62"/>
  <c r="C15" i="76"/>
  <c r="E74" i="58"/>
  <c r="C74" i="58" s="1"/>
  <c r="E54" i="76"/>
  <c r="C54" i="76"/>
  <c r="B54" i="76" s="1"/>
  <c r="E65" i="76"/>
  <c r="C65" i="76"/>
  <c r="B65" i="76" s="1"/>
  <c r="H56" i="54"/>
  <c r="B60" i="52"/>
  <c r="C16" i="76"/>
  <c r="I20" i="54"/>
  <c r="E16" i="59"/>
  <c r="B16" i="59" s="1"/>
  <c r="B58" i="73"/>
  <c r="I16" i="54"/>
  <c r="B70" i="73"/>
  <c r="E18" i="59"/>
  <c r="B18" i="59" s="1"/>
  <c r="C53" i="58"/>
  <c r="B53" i="58" s="1"/>
  <c r="G71" i="51"/>
  <c r="H19" i="51"/>
  <c r="C66" i="58"/>
  <c r="J66" i="58"/>
  <c r="H66" i="58" s="1"/>
  <c r="D59" i="76"/>
  <c r="B59" i="76" s="1"/>
  <c r="G16" i="76"/>
  <c r="D16" i="76" s="1"/>
  <c r="D63" i="76"/>
  <c r="G17" i="76"/>
  <c r="D17" i="76" s="1"/>
  <c r="I19" i="51"/>
  <c r="B67" i="73"/>
  <c r="L19" i="73"/>
  <c r="E70" i="76"/>
  <c r="B57" i="73"/>
  <c r="E58" i="76"/>
  <c r="I19" i="54"/>
  <c r="K17" i="58"/>
  <c r="J62" i="58"/>
  <c r="H62" i="58" s="1"/>
  <c r="C74" i="54"/>
  <c r="B74" i="54" s="1"/>
  <c r="H74" i="54"/>
  <c r="E70" i="58"/>
  <c r="C70" i="58" s="1"/>
  <c r="I20" i="73"/>
  <c r="G20" i="73" s="1"/>
  <c r="C20" i="73" s="1"/>
  <c r="L17" i="58"/>
  <c r="I15" i="50"/>
  <c r="C54" i="58"/>
  <c r="B54" i="58" s="1"/>
  <c r="D17" i="58"/>
  <c r="C58" i="54"/>
  <c r="B58" i="54" s="1"/>
  <c r="H58" i="54"/>
  <c r="I17" i="50"/>
  <c r="G75" i="73"/>
  <c r="C75" i="73" s="1"/>
  <c r="B75" i="73" s="1"/>
  <c r="I64" i="54"/>
  <c r="K64" i="54"/>
  <c r="L18" i="54"/>
  <c r="G57" i="51"/>
  <c r="I17" i="51"/>
  <c r="J72" i="54"/>
  <c r="D72" i="54" s="1"/>
  <c r="M20" i="54"/>
  <c r="J20" i="54" s="1"/>
  <c r="D20" i="54" s="1"/>
  <c r="G19" i="58"/>
  <c r="K67" i="54"/>
  <c r="I67" i="54"/>
  <c r="J68" i="54"/>
  <c r="D68" i="54" s="1"/>
  <c r="M19" i="54"/>
  <c r="J19" i="54" s="1"/>
  <c r="D19" i="54" s="1"/>
  <c r="Q16" i="52"/>
  <c r="C16" i="52"/>
  <c r="B16" i="52" s="1"/>
  <c r="K72" i="54"/>
  <c r="B61" i="76"/>
  <c r="G68" i="51"/>
  <c r="J64" i="58"/>
  <c r="H64" i="58" s="1"/>
  <c r="K18" i="58"/>
  <c r="K61" i="54"/>
  <c r="I61" i="54"/>
  <c r="G73" i="51"/>
  <c r="C73" i="51" s="1"/>
  <c r="B73" i="51" s="1"/>
  <c r="K53" i="54"/>
  <c r="I53" i="54"/>
  <c r="G72" i="51"/>
  <c r="B57" i="76"/>
  <c r="Q18" i="52"/>
  <c r="C18" i="52"/>
  <c r="B18" i="52" s="1"/>
  <c r="B19" i="77"/>
  <c r="K59" i="54"/>
  <c r="E75" i="58"/>
  <c r="C75" i="58" s="1"/>
  <c r="J56" i="51"/>
  <c r="C60" i="54"/>
  <c r="F20" i="70"/>
  <c r="B20" i="70" s="1"/>
  <c r="B17" i="61"/>
  <c r="E17" i="59"/>
  <c r="B17" i="59" s="1"/>
  <c r="B55" i="52"/>
  <c r="B58" i="76"/>
  <c r="K68" i="54"/>
  <c r="O18" i="50"/>
  <c r="K71" i="54"/>
  <c r="O19" i="73"/>
  <c r="N19" i="73" s="1"/>
  <c r="M18" i="50"/>
  <c r="K18" i="51"/>
  <c r="I16" i="50"/>
  <c r="P17" i="50"/>
  <c r="N17" i="50"/>
  <c r="H63" i="54"/>
  <c r="C63" i="54"/>
  <c r="B63" i="54" s="1"/>
  <c r="I18" i="51"/>
  <c r="J57" i="58"/>
  <c r="H57" i="58" s="1"/>
  <c r="C63" i="76"/>
  <c r="E63" i="76"/>
  <c r="F17" i="76"/>
  <c r="N54" i="73"/>
  <c r="J54" i="73" s="1"/>
  <c r="B54" i="73" s="1"/>
  <c r="D71" i="76"/>
  <c r="B71" i="76" s="1"/>
  <c r="G19" i="76"/>
  <c r="D19" i="76" s="1"/>
  <c r="B71" i="52"/>
  <c r="C71" i="58"/>
  <c r="C66" i="76"/>
  <c r="B66" i="76" s="1"/>
  <c r="E66" i="76"/>
  <c r="D67" i="76"/>
  <c r="B67" i="76" s="1"/>
  <c r="G18" i="76"/>
  <c r="D18" i="76" s="1"/>
  <c r="B66" i="73"/>
  <c r="C72" i="54"/>
  <c r="C54" i="54"/>
  <c r="B54" i="54" s="1"/>
  <c r="H54" i="54"/>
  <c r="H18" i="73"/>
  <c r="G18" i="73" s="1"/>
  <c r="C18" i="73" s="1"/>
  <c r="H16" i="73"/>
  <c r="G16" i="73" s="1"/>
  <c r="C16" i="73" s="1"/>
  <c r="B20" i="71"/>
  <c r="E61" i="76"/>
  <c r="H75" i="54"/>
  <c r="C75" i="54"/>
  <c r="B75" i="54" s="1"/>
  <c r="E56" i="58"/>
  <c r="F16" i="58"/>
  <c r="E16" i="58" s="1"/>
  <c r="C60" i="76"/>
  <c r="B60" i="76" s="1"/>
  <c r="E60" i="76"/>
  <c r="J55" i="51"/>
  <c r="K15" i="51"/>
  <c r="C52" i="76"/>
  <c r="B52" i="76" s="1"/>
  <c r="E52" i="76"/>
  <c r="E57" i="76"/>
  <c r="C70" i="54"/>
  <c r="B70" i="54" s="1"/>
  <c r="H70" i="54"/>
  <c r="B71" i="59"/>
  <c r="H59" i="54"/>
  <c r="C59" i="54"/>
  <c r="B59" i="54" s="1"/>
  <c r="E68" i="58"/>
  <c r="C68" i="58" s="1"/>
  <c r="F19" i="58"/>
  <c r="E15" i="59"/>
  <c r="B15" i="59" s="1"/>
  <c r="H70" i="58"/>
  <c r="K19" i="51"/>
  <c r="I65" i="54"/>
  <c r="K65" i="54"/>
  <c r="J69" i="54"/>
  <c r="K69" i="54"/>
  <c r="G70" i="51"/>
  <c r="H57" i="54"/>
  <c r="C57" i="54"/>
  <c r="B57" i="54" s="1"/>
  <c r="Q15" i="52"/>
  <c r="C15" i="52"/>
  <c r="B15" i="52" s="1"/>
  <c r="N59" i="73"/>
  <c r="J59" i="73" s="1"/>
  <c r="C73" i="54"/>
  <c r="B73" i="54" s="1"/>
  <c r="H73" i="54"/>
  <c r="K62" i="54"/>
  <c r="C68" i="54"/>
  <c r="G63" i="51"/>
  <c r="H17" i="51"/>
  <c r="B16" i="78"/>
  <c r="J68" i="58"/>
  <c r="H68" i="58" s="1"/>
  <c r="K19" i="58"/>
  <c r="J74" i="58"/>
  <c r="H74" i="58" s="1"/>
  <c r="H71" i="54"/>
  <c r="C71" i="54"/>
  <c r="B71" i="54" s="1"/>
  <c r="N62" i="73"/>
  <c r="J62" i="73" s="1"/>
  <c r="B62" i="73" s="1"/>
  <c r="Q17" i="52"/>
  <c r="C17" i="52"/>
  <c r="B17" i="52" s="1"/>
  <c r="K55" i="54"/>
  <c r="I55" i="54"/>
  <c r="K66" i="54"/>
  <c r="I66" i="54"/>
  <c r="G67" i="51"/>
  <c r="H18" i="51"/>
  <c r="Q19" i="52"/>
  <c r="C19" i="52"/>
  <c r="B19" i="52" s="1"/>
  <c r="O16" i="73"/>
  <c r="N16" i="73" s="1"/>
  <c r="J16" i="73" s="1"/>
  <c r="C18" i="76"/>
  <c r="B15" i="62"/>
  <c r="G58" i="51"/>
  <c r="J60" i="54"/>
  <c r="D60" i="54" s="1"/>
  <c r="M17" i="54"/>
  <c r="J17" i="54" s="1"/>
  <c r="D17" i="54" s="1"/>
  <c r="J64" i="54"/>
  <c r="D64" i="54" s="1"/>
  <c r="M18" i="54"/>
  <c r="J18" i="54" s="1"/>
  <c r="D18" i="54" s="1"/>
  <c r="I15" i="51"/>
  <c r="E64" i="76"/>
  <c r="C64" i="76"/>
  <c r="B64" i="76" s="1"/>
  <c r="D68" i="76"/>
  <c r="B68" i="76" s="1"/>
  <c r="E68" i="76"/>
  <c r="B70" i="76"/>
  <c r="N17" i="73"/>
  <c r="J17" i="73" s="1"/>
  <c r="B55" i="59"/>
  <c r="C62" i="54"/>
  <c r="B62" i="54" s="1"/>
  <c r="H62" i="54"/>
  <c r="E65" i="58"/>
  <c r="E61" i="58"/>
  <c r="E60" i="58"/>
  <c r="C60" i="58" s="1"/>
  <c r="B60" i="58" s="1"/>
  <c r="F17" i="58"/>
  <c r="E17" i="58" s="1"/>
  <c r="C58" i="58"/>
  <c r="G52" i="51"/>
  <c r="F20" i="58"/>
  <c r="O15" i="50"/>
  <c r="H20" i="58" l="1"/>
  <c r="B67" i="58"/>
  <c r="B75" i="58"/>
  <c r="B58" i="58"/>
  <c r="C65" i="58"/>
  <c r="B65" i="58" s="1"/>
  <c r="H69" i="50"/>
  <c r="J19" i="73"/>
  <c r="B19" i="73" s="1"/>
  <c r="B62" i="58"/>
  <c r="C57" i="58"/>
  <c r="B57" i="58" s="1"/>
  <c r="B18" i="73"/>
  <c r="C56" i="51"/>
  <c r="B56" i="51" s="1"/>
  <c r="E20" i="58"/>
  <c r="P16" i="50"/>
  <c r="E18" i="58"/>
  <c r="J19" i="58"/>
  <c r="H19" i="58" s="1"/>
  <c r="B74" i="50"/>
  <c r="H68" i="54"/>
  <c r="B71" i="58"/>
  <c r="E15" i="76"/>
  <c r="C74" i="51"/>
  <c r="B74" i="51" s="1"/>
  <c r="B59" i="73"/>
  <c r="D16" i="50"/>
  <c r="B66" i="58"/>
  <c r="C61" i="58"/>
  <c r="B61" i="58" s="1"/>
  <c r="M19" i="50"/>
  <c r="C56" i="58"/>
  <c r="B56" i="58" s="1"/>
  <c r="H72" i="54"/>
  <c r="J18" i="58"/>
  <c r="H18" i="58" s="1"/>
  <c r="J16" i="58"/>
  <c r="H16" i="58" s="1"/>
  <c r="E18" i="76"/>
  <c r="D18" i="58"/>
  <c r="B63" i="76"/>
  <c r="C72" i="51"/>
  <c r="B72" i="51" s="1"/>
  <c r="B64" i="58"/>
  <c r="C69" i="58"/>
  <c r="B69" i="58" s="1"/>
  <c r="H66" i="50"/>
  <c r="K16" i="54"/>
  <c r="D20" i="58"/>
  <c r="B68" i="54"/>
  <c r="B55" i="58"/>
  <c r="D16" i="58"/>
  <c r="C16" i="58" s="1"/>
  <c r="B15" i="76"/>
  <c r="G16" i="51"/>
  <c r="B20" i="73"/>
  <c r="B17" i="73"/>
  <c r="J17" i="58"/>
  <c r="H17" i="58" s="1"/>
  <c r="P15" i="50"/>
  <c r="C17" i="58"/>
  <c r="G17" i="51"/>
  <c r="E19" i="58"/>
  <c r="B72" i="54"/>
  <c r="B56" i="50"/>
  <c r="E16" i="76"/>
  <c r="P18" i="50"/>
  <c r="N18" i="50"/>
  <c r="L17" i="51"/>
  <c r="J65" i="51"/>
  <c r="C65" i="51" s="1"/>
  <c r="B65" i="51" s="1"/>
  <c r="J61" i="51"/>
  <c r="C61" i="51" s="1"/>
  <c r="B61" i="51" s="1"/>
  <c r="J53" i="51"/>
  <c r="C53" i="51" s="1"/>
  <c r="B53" i="51" s="1"/>
  <c r="J52" i="51"/>
  <c r="C52" i="51" s="1"/>
  <c r="B52" i="51" s="1"/>
  <c r="J62" i="51"/>
  <c r="C62" i="51" s="1"/>
  <c r="B62" i="51" s="1"/>
  <c r="H70" i="50"/>
  <c r="M15" i="50"/>
  <c r="H56" i="50"/>
  <c r="H71" i="50"/>
  <c r="E17" i="76"/>
  <c r="C17" i="76"/>
  <c r="B17" i="76" s="1"/>
  <c r="J18" i="50"/>
  <c r="I18" i="54"/>
  <c r="K18" i="54"/>
  <c r="P19" i="50"/>
  <c r="D17" i="50"/>
  <c r="C72" i="58"/>
  <c r="B72" i="58" s="1"/>
  <c r="K19" i="54"/>
  <c r="K20" i="54"/>
  <c r="E19" i="76"/>
  <c r="J15" i="50"/>
  <c r="H17" i="54"/>
  <c r="C17" i="54"/>
  <c r="B17" i="54" s="1"/>
  <c r="L15" i="50"/>
  <c r="N16" i="50"/>
  <c r="H60" i="50"/>
  <c r="M16" i="50"/>
  <c r="B69" i="50"/>
  <c r="C66" i="54"/>
  <c r="B66" i="54" s="1"/>
  <c r="H66" i="54"/>
  <c r="L16" i="50"/>
  <c r="C65" i="54"/>
  <c r="B65" i="54" s="1"/>
  <c r="H65" i="54"/>
  <c r="D19" i="50"/>
  <c r="B55" i="50"/>
  <c r="H67" i="54"/>
  <c r="C67" i="54"/>
  <c r="B67" i="54" s="1"/>
  <c r="D19" i="58"/>
  <c r="B70" i="58"/>
  <c r="C19" i="54"/>
  <c r="B19" i="54" s="1"/>
  <c r="H19" i="54"/>
  <c r="B16" i="76"/>
  <c r="B74" i="58"/>
  <c r="B19" i="76"/>
  <c r="G15" i="51"/>
  <c r="B60" i="54"/>
  <c r="C53" i="54"/>
  <c r="B53" i="54" s="1"/>
  <c r="H53" i="54"/>
  <c r="C61" i="54"/>
  <c r="B61" i="54" s="1"/>
  <c r="H61" i="54"/>
  <c r="H64" i="54"/>
  <c r="C64" i="54"/>
  <c r="B64" i="54" s="1"/>
  <c r="I18" i="50"/>
  <c r="B72" i="50"/>
  <c r="C55" i="51"/>
  <c r="B55" i="51" s="1"/>
  <c r="J54" i="51"/>
  <c r="C54" i="51" s="1"/>
  <c r="B54" i="51" s="1"/>
  <c r="J68" i="51"/>
  <c r="C68" i="51" s="1"/>
  <c r="B68" i="51" s="1"/>
  <c r="H65" i="50"/>
  <c r="H62" i="50"/>
  <c r="J66" i="51"/>
  <c r="C66" i="51" s="1"/>
  <c r="B66" i="51" s="1"/>
  <c r="J64" i="51"/>
  <c r="C64" i="51" s="1"/>
  <c r="B64" i="51" s="1"/>
  <c r="J70" i="51"/>
  <c r="C70" i="51" s="1"/>
  <c r="B70" i="51" s="1"/>
  <c r="J58" i="51"/>
  <c r="C58" i="51" s="1"/>
  <c r="B58" i="51" s="1"/>
  <c r="N19" i="50"/>
  <c r="H68" i="50"/>
  <c r="H67" i="50"/>
  <c r="B18" i="76"/>
  <c r="G18" i="51"/>
  <c r="H55" i="54"/>
  <c r="C55" i="54"/>
  <c r="B55" i="54" s="1"/>
  <c r="D69" i="54"/>
  <c r="B69" i="54" s="1"/>
  <c r="H69" i="54"/>
  <c r="B68" i="58"/>
  <c r="I19" i="50"/>
  <c r="B16" i="73"/>
  <c r="J69" i="51"/>
  <c r="C69" i="51" s="1"/>
  <c r="B69" i="51" s="1"/>
  <c r="H60" i="54"/>
  <c r="J19" i="50"/>
  <c r="B73" i="50"/>
  <c r="D18" i="50"/>
  <c r="D15" i="50"/>
  <c r="G19" i="51"/>
  <c r="H16" i="54"/>
  <c r="C16" i="54"/>
  <c r="B16" i="54" s="1"/>
  <c r="H20" i="54"/>
  <c r="C20" i="54"/>
  <c r="B20" i="54" s="1"/>
  <c r="J17" i="50"/>
  <c r="K17" i="54"/>
  <c r="Q56" i="50" l="1"/>
  <c r="Q69" i="50"/>
  <c r="C20" i="58"/>
  <c r="B20" i="58" s="1"/>
  <c r="C18" i="58"/>
  <c r="B18" i="58" s="1"/>
  <c r="H57" i="50"/>
  <c r="L18" i="50"/>
  <c r="H54" i="50"/>
  <c r="C19" i="58"/>
  <c r="B19" i="58" s="1"/>
  <c r="H53" i="50"/>
  <c r="H58" i="50"/>
  <c r="B16" i="58"/>
  <c r="H73" i="50"/>
  <c r="Q73" i="50" s="1"/>
  <c r="H64" i="50"/>
  <c r="M17" i="50"/>
  <c r="L19" i="50"/>
  <c r="B17" i="58"/>
  <c r="N15" i="50"/>
  <c r="H72" i="50"/>
  <c r="Q72" i="50" s="1"/>
  <c r="B62" i="50"/>
  <c r="Q62" i="50" s="1"/>
  <c r="L16" i="51"/>
  <c r="J59" i="51"/>
  <c r="C59" i="51" s="1"/>
  <c r="B59" i="51" s="1"/>
  <c r="K16" i="50"/>
  <c r="H16" i="50" s="1"/>
  <c r="H59" i="50"/>
  <c r="B53" i="50"/>
  <c r="J60" i="51"/>
  <c r="C60" i="51" s="1"/>
  <c r="B60" i="51" s="1"/>
  <c r="K16" i="51"/>
  <c r="K15" i="50"/>
  <c r="H55" i="50"/>
  <c r="Q55" i="50" s="1"/>
  <c r="K19" i="50"/>
  <c r="H19" i="50" s="1"/>
  <c r="H74" i="50"/>
  <c r="Q74" i="50" s="1"/>
  <c r="L19" i="51"/>
  <c r="J19" i="51" s="1"/>
  <c r="C19" i="51" s="1"/>
  <c r="B19" i="51" s="1"/>
  <c r="J71" i="51"/>
  <c r="C71" i="51" s="1"/>
  <c r="B71" i="51" s="1"/>
  <c r="B65" i="50"/>
  <c r="Q65" i="50" s="1"/>
  <c r="B68" i="50"/>
  <c r="Q68" i="50" s="1"/>
  <c r="B61" i="50"/>
  <c r="B66" i="50"/>
  <c r="Q66" i="50" s="1"/>
  <c r="B70" i="50"/>
  <c r="Q70" i="50" s="1"/>
  <c r="B60" i="50"/>
  <c r="Q60" i="50" s="1"/>
  <c r="B64" i="50"/>
  <c r="B52" i="50"/>
  <c r="L15" i="51"/>
  <c r="J15" i="51" s="1"/>
  <c r="C15" i="51" s="1"/>
  <c r="B15" i="51" s="1"/>
  <c r="J57" i="51"/>
  <c r="C57" i="51" s="1"/>
  <c r="B57" i="51" s="1"/>
  <c r="L18" i="51"/>
  <c r="J18" i="51" s="1"/>
  <c r="C18" i="51" s="1"/>
  <c r="B18" i="51" s="1"/>
  <c r="J67" i="51"/>
  <c r="C67" i="51" s="1"/>
  <c r="B67" i="51" s="1"/>
  <c r="H52" i="50"/>
  <c r="B54" i="50"/>
  <c r="B58" i="50"/>
  <c r="K18" i="50"/>
  <c r="K17" i="50"/>
  <c r="H63" i="50"/>
  <c r="L17" i="50"/>
  <c r="J63" i="51"/>
  <c r="C63" i="51" s="1"/>
  <c r="B63" i="51" s="1"/>
  <c r="K17" i="51"/>
  <c r="J17" i="51" s="1"/>
  <c r="C17" i="51" s="1"/>
  <c r="B17" i="51" s="1"/>
  <c r="H18" i="54"/>
  <c r="C18" i="54"/>
  <c r="B18" i="54" s="1"/>
  <c r="H61" i="50"/>
  <c r="H15" i="50" l="1"/>
  <c r="H18" i="50"/>
  <c r="Q54" i="50"/>
  <c r="Q53" i="50"/>
  <c r="Q58" i="50"/>
  <c r="Q61" i="50"/>
  <c r="Q64" i="50"/>
  <c r="H17" i="50"/>
  <c r="Q52" i="50"/>
  <c r="J16" i="51"/>
  <c r="C16" i="51" s="1"/>
  <c r="B16" i="51" s="1"/>
  <c r="E16" i="50"/>
  <c r="B16" i="50" s="1"/>
  <c r="Q16" i="50" s="1"/>
  <c r="B59" i="50"/>
  <c r="Q59" i="50" s="1"/>
  <c r="E17" i="50"/>
  <c r="B17" i="50" s="1"/>
  <c r="B63" i="50"/>
  <c r="Q63" i="50" s="1"/>
  <c r="E18" i="50"/>
  <c r="B18" i="50" s="1"/>
  <c r="B67" i="50"/>
  <c r="Q67" i="50" s="1"/>
  <c r="E19" i="50"/>
  <c r="B19" i="50" s="1"/>
  <c r="Q19" i="50" s="1"/>
  <c r="B71" i="50"/>
  <c r="Q71" i="50" s="1"/>
  <c r="B57" i="50"/>
  <c r="Q57" i="50" s="1"/>
  <c r="E15" i="50"/>
  <c r="B15" i="50" s="1"/>
  <c r="Q15" i="50" s="1"/>
  <c r="Q18" i="50" l="1"/>
  <c r="Q17" i="50"/>
  <c r="D98" i="56" l="1"/>
  <c r="D98" i="51"/>
  <c r="H98" i="56"/>
  <c r="D96" i="51"/>
  <c r="N28" i="80"/>
  <c r="D97" i="56"/>
  <c r="K97" i="77"/>
  <c r="M26" i="56"/>
  <c r="H99" i="56"/>
  <c r="D97" i="51" l="1"/>
  <c r="E99" i="54"/>
  <c r="K97" i="76"/>
  <c r="Q97" i="54"/>
  <c r="G97" i="80"/>
  <c r="C97" i="80" s="1"/>
  <c r="K96" i="76"/>
  <c r="Q98" i="54"/>
  <c r="P96" i="51"/>
  <c r="C97" i="74"/>
  <c r="K98" i="77"/>
  <c r="I97" i="74"/>
  <c r="D25" i="79"/>
  <c r="I99" i="68"/>
  <c r="N98" i="52"/>
  <c r="K96" i="52"/>
  <c r="K96" i="77"/>
  <c r="D99" i="72"/>
  <c r="D96" i="55"/>
  <c r="H96" i="55"/>
  <c r="E26" i="80"/>
  <c r="G28" i="80"/>
  <c r="C28" i="80" s="1"/>
  <c r="B27" i="79"/>
  <c r="F27" i="59"/>
  <c r="B27" i="59" s="1"/>
  <c r="I98" i="72"/>
  <c r="I28" i="72"/>
  <c r="D28" i="72"/>
  <c r="I28" i="68"/>
  <c r="H98" i="55"/>
  <c r="P98" i="51"/>
  <c r="N96" i="52"/>
  <c r="D98" i="55"/>
  <c r="D97" i="68"/>
  <c r="H96" i="52"/>
  <c r="L26" i="68"/>
  <c r="N97" i="78"/>
  <c r="J97" i="78" s="1"/>
  <c r="G97" i="78"/>
  <c r="C97" i="78" s="1"/>
  <c r="I96" i="74"/>
  <c r="P25" i="52"/>
  <c r="K25" i="74"/>
  <c r="D99" i="68"/>
  <c r="C98" i="55"/>
  <c r="E98" i="55"/>
  <c r="F98" i="79"/>
  <c r="B98" i="79" s="1"/>
  <c r="H25" i="59"/>
  <c r="C24" i="62"/>
  <c r="C97" i="56"/>
  <c r="E97" i="56"/>
  <c r="D27" i="56"/>
  <c r="B27" i="56" s="1"/>
  <c r="G26" i="56"/>
  <c r="D96" i="56"/>
  <c r="J26" i="72"/>
  <c r="I96" i="72"/>
  <c r="F26" i="78"/>
  <c r="S26" i="54"/>
  <c r="I25" i="52"/>
  <c r="H95" i="52"/>
  <c r="K97" i="52"/>
  <c r="I99" i="72"/>
  <c r="C95" i="74"/>
  <c r="D25" i="74"/>
  <c r="F26" i="56"/>
  <c r="E96" i="56"/>
  <c r="C96" i="56"/>
  <c r="F25" i="55"/>
  <c r="E95" i="55"/>
  <c r="C95" i="55"/>
  <c r="J25" i="74"/>
  <c r="I95" i="74"/>
  <c r="F26" i="68"/>
  <c r="N97" i="80"/>
  <c r="J97" i="80" s="1"/>
  <c r="G26" i="72"/>
  <c r="N96" i="78"/>
  <c r="J96" i="78" s="1"/>
  <c r="O26" i="78"/>
  <c r="L26" i="80"/>
  <c r="O26" i="80"/>
  <c r="N96" i="80"/>
  <c r="J96" i="80" s="1"/>
  <c r="H26" i="80"/>
  <c r="G96" i="80"/>
  <c r="C96" i="80" s="1"/>
  <c r="G98" i="78"/>
  <c r="C98" i="78" s="1"/>
  <c r="F97" i="79"/>
  <c r="B97" i="79" s="1"/>
  <c r="N98" i="80"/>
  <c r="J98" i="80" s="1"/>
  <c r="G98" i="80"/>
  <c r="C98" i="80" s="1"/>
  <c r="I97" i="68"/>
  <c r="Q99" i="54"/>
  <c r="I98" i="74"/>
  <c r="K98" i="52"/>
  <c r="F26" i="72"/>
  <c r="E98" i="54"/>
  <c r="G99" i="80"/>
  <c r="C99" i="80" s="1"/>
  <c r="G25" i="52"/>
  <c r="M25" i="77"/>
  <c r="L25" i="52"/>
  <c r="K95" i="52"/>
  <c r="M26" i="78"/>
  <c r="D96" i="68"/>
  <c r="E26" i="68"/>
  <c r="R25" i="51"/>
  <c r="D98" i="72"/>
  <c r="E96" i="52"/>
  <c r="E26" i="78"/>
  <c r="H27" i="55"/>
  <c r="H97" i="55"/>
  <c r="T96" i="54"/>
  <c r="U26" i="54"/>
  <c r="C26" i="70"/>
  <c r="G26" i="68"/>
  <c r="C99" i="56"/>
  <c r="E99" i="56"/>
  <c r="P95" i="51"/>
  <c r="Q25" i="51"/>
  <c r="D96" i="72"/>
  <c r="E26" i="72"/>
  <c r="I25" i="55"/>
  <c r="H95" i="55"/>
  <c r="K96" i="56"/>
  <c r="L26" i="56"/>
  <c r="K26" i="56" s="1"/>
  <c r="R26" i="54"/>
  <c r="Q26" i="54" s="1"/>
  <c r="Q96" i="54"/>
  <c r="C96" i="74"/>
  <c r="E97" i="52"/>
  <c r="N95" i="52"/>
  <c r="O25" i="52"/>
  <c r="Q27" i="50"/>
  <c r="F97" i="70"/>
  <c r="B97" i="70" s="1"/>
  <c r="Q25" i="74"/>
  <c r="F98" i="59"/>
  <c r="B98" i="59" s="1"/>
  <c r="N99" i="78"/>
  <c r="J99" i="78" s="1"/>
  <c r="G99" i="78"/>
  <c r="C99" i="78" s="1"/>
  <c r="T98" i="54"/>
  <c r="E98" i="52"/>
  <c r="E97" i="54"/>
  <c r="C97" i="55"/>
  <c r="E97" i="55"/>
  <c r="F25" i="51"/>
  <c r="J25" i="52"/>
  <c r="E25" i="74"/>
  <c r="G26" i="54"/>
  <c r="G25" i="59"/>
  <c r="F95" i="59"/>
  <c r="B95" i="59" s="1"/>
  <c r="E26" i="70"/>
  <c r="J26" i="56"/>
  <c r="D25" i="59"/>
  <c r="I26" i="78"/>
  <c r="C98" i="74"/>
  <c r="K26" i="72"/>
  <c r="D27" i="55"/>
  <c r="B27" i="55" s="1"/>
  <c r="D97" i="55"/>
  <c r="D97" i="72"/>
  <c r="I97" i="72"/>
  <c r="F95" i="79"/>
  <c r="B95" i="79" s="1"/>
  <c r="G25" i="79"/>
  <c r="L26" i="78"/>
  <c r="C24" i="61"/>
  <c r="K98" i="76"/>
  <c r="P26" i="78"/>
  <c r="H98" i="52"/>
  <c r="N27" i="52"/>
  <c r="N97" i="52"/>
  <c r="H97" i="56"/>
  <c r="T97" i="54"/>
  <c r="N99" i="80"/>
  <c r="J99" i="80" s="1"/>
  <c r="D99" i="56"/>
  <c r="E95" i="52"/>
  <c r="F25" i="52"/>
  <c r="H100" i="50"/>
  <c r="Q100" i="50" s="1"/>
  <c r="D98" i="68"/>
  <c r="H27" i="52"/>
  <c r="H97" i="52"/>
  <c r="E98" i="56"/>
  <c r="C98" i="56"/>
  <c r="N98" i="78"/>
  <c r="J98" i="78" s="1"/>
  <c r="D95" i="51"/>
  <c r="E25" i="51"/>
  <c r="K95" i="77"/>
  <c r="L25" i="77"/>
  <c r="H27" i="56"/>
  <c r="I26" i="56"/>
  <c r="H96" i="56"/>
  <c r="F26" i="54"/>
  <c r="E96" i="54"/>
  <c r="J26" i="68"/>
  <c r="I96" i="68"/>
  <c r="F96" i="79"/>
  <c r="B96" i="79" s="1"/>
  <c r="V26" i="54"/>
  <c r="F96" i="59"/>
  <c r="B96" i="59" s="1"/>
  <c r="H25" i="79"/>
  <c r="M26" i="80"/>
  <c r="P26" i="80"/>
  <c r="F26" i="80"/>
  <c r="I26" i="80"/>
  <c r="F97" i="59"/>
  <c r="B97" i="59" s="1"/>
  <c r="M25" i="76"/>
  <c r="T99" i="54"/>
  <c r="L26" i="72"/>
  <c r="C96" i="55"/>
  <c r="E96" i="55"/>
  <c r="P97" i="51"/>
  <c r="I98" i="68"/>
  <c r="L25" i="76"/>
  <c r="K95" i="76"/>
  <c r="M25" i="52"/>
  <c r="N25" i="74"/>
  <c r="D26" i="70"/>
  <c r="J25" i="55"/>
  <c r="H26" i="78"/>
  <c r="G96" i="78"/>
  <c r="C96" i="78" s="1"/>
  <c r="K26" i="68"/>
  <c r="D95" i="55"/>
  <c r="G25" i="55"/>
  <c r="B97" i="80" l="1"/>
  <c r="M96" i="51"/>
  <c r="C97" i="68"/>
  <c r="C99" i="72"/>
  <c r="B99" i="72" s="1"/>
  <c r="F25" i="59"/>
  <c r="B25" i="59" s="1"/>
  <c r="B97" i="78"/>
  <c r="B98" i="55"/>
  <c r="D98" i="77"/>
  <c r="I25" i="74"/>
  <c r="F98" i="74"/>
  <c r="H96" i="77"/>
  <c r="D26" i="72"/>
  <c r="D97" i="71"/>
  <c r="C97" i="71" s="1"/>
  <c r="I97" i="71"/>
  <c r="H97" i="71" s="1"/>
  <c r="H98" i="77"/>
  <c r="B95" i="61"/>
  <c r="D96" i="77"/>
  <c r="N25" i="52"/>
  <c r="I99" i="71"/>
  <c r="H99" i="71" s="1"/>
  <c r="C97" i="72"/>
  <c r="B97" i="72" s="1"/>
  <c r="H25" i="52"/>
  <c r="G26" i="78"/>
  <c r="C26" i="78" s="1"/>
  <c r="B96" i="55"/>
  <c r="K25" i="77"/>
  <c r="B97" i="61"/>
  <c r="N97" i="54"/>
  <c r="C96" i="72"/>
  <c r="B96" i="72" s="1"/>
  <c r="B98" i="80"/>
  <c r="C99" i="68"/>
  <c r="B99" i="68" s="1"/>
  <c r="H26" i="56"/>
  <c r="B98" i="56"/>
  <c r="B97" i="56"/>
  <c r="F28" i="70"/>
  <c r="B28" i="70" s="1"/>
  <c r="B96" i="61"/>
  <c r="J28" i="80"/>
  <c r="B28" i="80" s="1"/>
  <c r="B96" i="78"/>
  <c r="C28" i="72"/>
  <c r="B28" i="72" s="1"/>
  <c r="D28" i="68"/>
  <c r="C28" i="68" s="1"/>
  <c r="B28" i="68" s="1"/>
  <c r="F26" i="71"/>
  <c r="D28" i="71"/>
  <c r="C28" i="71" s="1"/>
  <c r="D99" i="71"/>
  <c r="C99" i="71" s="1"/>
  <c r="I28" i="71"/>
  <c r="H28" i="71" s="1"/>
  <c r="D25" i="55"/>
  <c r="K25" i="76"/>
  <c r="B99" i="78"/>
  <c r="I24" i="62"/>
  <c r="T26" i="54"/>
  <c r="G24" i="61"/>
  <c r="H25" i="55"/>
  <c r="I26" i="68"/>
  <c r="C98" i="68"/>
  <c r="B98" i="68" s="1"/>
  <c r="J25" i="76"/>
  <c r="B94" i="62"/>
  <c r="B98" i="78"/>
  <c r="N26" i="80"/>
  <c r="J26" i="80" s="1"/>
  <c r="B97" i="62"/>
  <c r="B95" i="62"/>
  <c r="E24" i="62"/>
  <c r="H26" i="70"/>
  <c r="B96" i="62"/>
  <c r="B96" i="80"/>
  <c r="B97" i="68"/>
  <c r="D25" i="51"/>
  <c r="F24" i="62"/>
  <c r="C96" i="77"/>
  <c r="E96" i="77"/>
  <c r="J26" i="71"/>
  <c r="I96" i="71"/>
  <c r="H96" i="71" s="1"/>
  <c r="D24" i="61"/>
  <c r="P26" i="54"/>
  <c r="H25" i="74"/>
  <c r="I25" i="76"/>
  <c r="H95" i="76"/>
  <c r="B99" i="56"/>
  <c r="H24" i="62"/>
  <c r="H24" i="61"/>
  <c r="C25" i="55"/>
  <c r="E25" i="55"/>
  <c r="C26" i="56"/>
  <c r="E26" i="56"/>
  <c r="K26" i="71"/>
  <c r="G24" i="62"/>
  <c r="F24" i="61"/>
  <c r="E98" i="77"/>
  <c r="C98" i="77"/>
  <c r="L26" i="71"/>
  <c r="H97" i="77"/>
  <c r="D26" i="73"/>
  <c r="D26" i="56"/>
  <c r="K26" i="73"/>
  <c r="F98" i="70"/>
  <c r="B98" i="70" s="1"/>
  <c r="E26" i="71"/>
  <c r="D96" i="71"/>
  <c r="C96" i="71" s="1"/>
  <c r="E26" i="54"/>
  <c r="F25" i="79"/>
  <c r="B25" i="79" s="1"/>
  <c r="O26" i="50"/>
  <c r="H26" i="50" s="1"/>
  <c r="Q26" i="50" s="1"/>
  <c r="H99" i="50"/>
  <c r="Q99" i="50" s="1"/>
  <c r="E95" i="77"/>
  <c r="C95" i="77"/>
  <c r="F25" i="77"/>
  <c r="H97" i="76"/>
  <c r="F97" i="74"/>
  <c r="B94" i="61"/>
  <c r="B97" i="55"/>
  <c r="F99" i="70"/>
  <c r="B99" i="70" s="1"/>
  <c r="N99" i="54"/>
  <c r="I98" i="71"/>
  <c r="H98" i="71" s="1"/>
  <c r="H96" i="76"/>
  <c r="N96" i="54"/>
  <c r="O26" i="54"/>
  <c r="D26" i="68"/>
  <c r="K25" i="52"/>
  <c r="B99" i="80"/>
  <c r="G26" i="80"/>
  <c r="C26" i="80" s="1"/>
  <c r="C25" i="74"/>
  <c r="H26" i="72"/>
  <c r="I25" i="77"/>
  <c r="H95" i="77"/>
  <c r="O25" i="51"/>
  <c r="D96" i="52"/>
  <c r="N26" i="78"/>
  <c r="J26" i="78" s="1"/>
  <c r="D98" i="52"/>
  <c r="D97" i="52"/>
  <c r="M27" i="51"/>
  <c r="M97" i="51"/>
  <c r="D98" i="71"/>
  <c r="C98" i="71" s="1"/>
  <c r="G25" i="77"/>
  <c r="D95" i="77"/>
  <c r="E24" i="61"/>
  <c r="G26" i="70"/>
  <c r="F96" i="70"/>
  <c r="B96" i="70" s="1"/>
  <c r="C25" i="50"/>
  <c r="N98" i="54"/>
  <c r="E25" i="52"/>
  <c r="H98" i="76"/>
  <c r="D24" i="62"/>
  <c r="D97" i="77"/>
  <c r="G25" i="50"/>
  <c r="N25" i="51"/>
  <c r="M95" i="51"/>
  <c r="H26" i="68"/>
  <c r="P25" i="51"/>
  <c r="C98" i="72"/>
  <c r="B98" i="72" s="1"/>
  <c r="J25" i="77"/>
  <c r="C96" i="68"/>
  <c r="B96" i="68" s="1"/>
  <c r="B95" i="55"/>
  <c r="B96" i="56"/>
  <c r="M98" i="51"/>
  <c r="E97" i="77"/>
  <c r="C97" i="77"/>
  <c r="F95" i="74"/>
  <c r="G25" i="74"/>
  <c r="G26" i="71"/>
  <c r="I26" i="72"/>
  <c r="F96" i="74"/>
  <c r="B98" i="77" l="1"/>
  <c r="B96" i="71"/>
  <c r="M25" i="51"/>
  <c r="F25" i="74"/>
  <c r="B97" i="71"/>
  <c r="J99" i="58"/>
  <c r="H99" i="58" s="1"/>
  <c r="D26" i="71"/>
  <c r="C26" i="71" s="1"/>
  <c r="B25" i="55"/>
  <c r="C26" i="72"/>
  <c r="B26" i="72" s="1"/>
  <c r="B96" i="77"/>
  <c r="B98" i="71"/>
  <c r="N26" i="54"/>
  <c r="F26" i="70"/>
  <c r="B26" i="70" s="1"/>
  <c r="N99" i="73"/>
  <c r="J99" i="73" s="1"/>
  <c r="O25" i="50"/>
  <c r="B26" i="78"/>
  <c r="B24" i="61"/>
  <c r="B26" i="62"/>
  <c r="B26" i="61"/>
  <c r="G98" i="73"/>
  <c r="C98" i="73" s="1"/>
  <c r="G28" i="73"/>
  <c r="N98" i="73"/>
  <c r="J98" i="73" s="1"/>
  <c r="N28" i="73"/>
  <c r="J28" i="58"/>
  <c r="H28" i="58" s="1"/>
  <c r="C28" i="58"/>
  <c r="B28" i="71"/>
  <c r="B24" i="62"/>
  <c r="B26" i="80"/>
  <c r="H25" i="76"/>
  <c r="F26" i="73"/>
  <c r="C26" i="68"/>
  <c r="B26" i="68" s="1"/>
  <c r="L26" i="58"/>
  <c r="R25" i="52"/>
  <c r="Q95" i="52"/>
  <c r="C95" i="52"/>
  <c r="P25" i="50"/>
  <c r="D25" i="77"/>
  <c r="J98" i="58"/>
  <c r="H98" i="58" s="1"/>
  <c r="G26" i="58"/>
  <c r="S25" i="52"/>
  <c r="D25" i="52" s="1"/>
  <c r="D95" i="52"/>
  <c r="N96" i="73"/>
  <c r="J96" i="73" s="1"/>
  <c r="O26" i="73"/>
  <c r="Q96" i="52"/>
  <c r="C96" i="52"/>
  <c r="B96" i="52" s="1"/>
  <c r="C25" i="77"/>
  <c r="E25" i="77"/>
  <c r="E26" i="73"/>
  <c r="B26" i="56"/>
  <c r="P26" i="73"/>
  <c r="D26" i="58"/>
  <c r="N97" i="73"/>
  <c r="J97" i="73" s="1"/>
  <c r="G97" i="73"/>
  <c r="C97" i="73" s="1"/>
  <c r="J99" i="54"/>
  <c r="D99" i="54" s="1"/>
  <c r="D98" i="76"/>
  <c r="B97" i="77"/>
  <c r="I26" i="73"/>
  <c r="M26" i="73"/>
  <c r="F26" i="58"/>
  <c r="E96" i="58"/>
  <c r="C96" i="58" s="1"/>
  <c r="E97" i="58"/>
  <c r="C97" i="58" s="1"/>
  <c r="K26" i="58"/>
  <c r="J96" i="58"/>
  <c r="H96" i="58" s="1"/>
  <c r="Q98" i="52"/>
  <c r="C98" i="52"/>
  <c r="B98" i="52" s="1"/>
  <c r="B95" i="77"/>
  <c r="F25" i="50"/>
  <c r="B99" i="71"/>
  <c r="J98" i="54"/>
  <c r="D98" i="54" s="1"/>
  <c r="D97" i="76"/>
  <c r="D96" i="76"/>
  <c r="J97" i="54"/>
  <c r="D97" i="54" s="1"/>
  <c r="G99" i="73"/>
  <c r="C99" i="73" s="1"/>
  <c r="Q97" i="52"/>
  <c r="C97" i="52"/>
  <c r="B97" i="52" s="1"/>
  <c r="L26" i="73"/>
  <c r="H25" i="77"/>
  <c r="I26" i="71"/>
  <c r="H26" i="71" s="1"/>
  <c r="J97" i="58"/>
  <c r="H97" i="58" s="1"/>
  <c r="E99" i="58"/>
  <c r="C99" i="58" s="1"/>
  <c r="E98" i="58"/>
  <c r="C98" i="58" s="1"/>
  <c r="G96" i="73"/>
  <c r="C96" i="73" s="1"/>
  <c r="H26" i="73"/>
  <c r="I26" i="58"/>
  <c r="B25" i="77" l="1"/>
  <c r="B98" i="73"/>
  <c r="B99" i="58"/>
  <c r="B99" i="73"/>
  <c r="E26" i="58"/>
  <c r="C26" i="58" s="1"/>
  <c r="C28" i="73"/>
  <c r="J28" i="73"/>
  <c r="B28" i="58"/>
  <c r="B98" i="58"/>
  <c r="J26" i="58"/>
  <c r="H26" i="58" s="1"/>
  <c r="K25" i="50"/>
  <c r="B26" i="71"/>
  <c r="K98" i="54"/>
  <c r="I98" i="54"/>
  <c r="I96" i="54"/>
  <c r="K96" i="54"/>
  <c r="L26" i="54"/>
  <c r="E98" i="76"/>
  <c r="C98" i="76"/>
  <c r="B98" i="76" s="1"/>
  <c r="N26" i="73"/>
  <c r="J26" i="73" s="1"/>
  <c r="I25" i="51"/>
  <c r="G25" i="76"/>
  <c r="D25" i="76" s="1"/>
  <c r="D95" i="76"/>
  <c r="I25" i="50"/>
  <c r="Q25" i="52"/>
  <c r="C25" i="52"/>
  <c r="B25" i="52" s="1"/>
  <c r="L25" i="50"/>
  <c r="B97" i="58"/>
  <c r="G26" i="73"/>
  <c r="C26" i="73" s="1"/>
  <c r="K97" i="54"/>
  <c r="I97" i="54"/>
  <c r="J96" i="54"/>
  <c r="M26" i="54"/>
  <c r="G96" i="51"/>
  <c r="B96" i="73"/>
  <c r="H97" i="50"/>
  <c r="B96" i="58"/>
  <c r="C96" i="76"/>
  <c r="B96" i="76" s="1"/>
  <c r="E96" i="76"/>
  <c r="B97" i="73"/>
  <c r="G95" i="51"/>
  <c r="H25" i="51"/>
  <c r="G98" i="51"/>
  <c r="B95" i="52"/>
  <c r="E97" i="76"/>
  <c r="C97" i="76"/>
  <c r="B97" i="76" s="1"/>
  <c r="F25" i="76"/>
  <c r="E95" i="76"/>
  <c r="C95" i="76"/>
  <c r="G27" i="51"/>
  <c r="C27" i="51" s="1"/>
  <c r="B27" i="51" s="1"/>
  <c r="G97" i="51"/>
  <c r="I99" i="54"/>
  <c r="K99" i="54"/>
  <c r="J25" i="50"/>
  <c r="G25" i="51" l="1"/>
  <c r="B26" i="73"/>
  <c r="H96" i="50"/>
  <c r="B28" i="73"/>
  <c r="N25" i="50"/>
  <c r="B95" i="76"/>
  <c r="H98" i="50"/>
  <c r="K26" i="54"/>
  <c r="B26" i="58"/>
  <c r="D25" i="50"/>
  <c r="M25" i="50"/>
  <c r="H98" i="54"/>
  <c r="C98" i="54"/>
  <c r="B98" i="54" s="1"/>
  <c r="J26" i="54"/>
  <c r="D26" i="54" s="1"/>
  <c r="D96" i="54"/>
  <c r="C99" i="54"/>
  <c r="B99" i="54" s="1"/>
  <c r="H99" i="54"/>
  <c r="H97" i="54"/>
  <c r="C97" i="54"/>
  <c r="B97" i="54" s="1"/>
  <c r="E25" i="76"/>
  <c r="C25" i="76"/>
  <c r="B25" i="76" s="1"/>
  <c r="H95" i="50"/>
  <c r="H96" i="54"/>
  <c r="I26" i="54"/>
  <c r="C96" i="54"/>
  <c r="B96" i="54" l="1"/>
  <c r="J98" i="51"/>
  <c r="C98" i="51" s="1"/>
  <c r="B98" i="51" s="1"/>
  <c r="H25" i="50"/>
  <c r="B97" i="50"/>
  <c r="Q97" i="50" s="1"/>
  <c r="L25" i="51"/>
  <c r="B98" i="50"/>
  <c r="Q98" i="50" s="1"/>
  <c r="B96" i="50"/>
  <c r="Q96" i="50" s="1"/>
  <c r="J97" i="51"/>
  <c r="C97" i="51" s="1"/>
  <c r="B97" i="51" s="1"/>
  <c r="J95" i="51"/>
  <c r="C95" i="51" s="1"/>
  <c r="B95" i="51" s="1"/>
  <c r="K25" i="51"/>
  <c r="J96" i="51"/>
  <c r="C96" i="51" s="1"/>
  <c r="B96" i="51" s="1"/>
  <c r="H26" i="54"/>
  <c r="C26" i="54"/>
  <c r="B26" i="54" s="1"/>
  <c r="J25" i="51" l="1"/>
  <c r="C25" i="51" s="1"/>
  <c r="B25" i="51" s="1"/>
  <c r="E25" i="50"/>
  <c r="B25" i="50" s="1"/>
  <c r="Q25" i="50" s="1"/>
  <c r="B95" i="50"/>
  <c r="Q95" i="50" s="1"/>
  <c r="E23" i="70" l="1"/>
  <c r="C22" i="70"/>
  <c r="E24" i="70"/>
  <c r="D21" i="70"/>
  <c r="C23" i="70"/>
  <c r="E25" i="70"/>
  <c r="F87" i="70"/>
  <c r="B87" i="70" s="1"/>
  <c r="E76" i="54"/>
  <c r="D25" i="70"/>
  <c r="C21" i="70"/>
  <c r="E21" i="70"/>
  <c r="C25" i="70"/>
  <c r="C24" i="70"/>
  <c r="E22" i="70"/>
  <c r="D24" i="70"/>
  <c r="D22" i="70"/>
  <c r="D23" i="70"/>
  <c r="F91" i="70"/>
  <c r="B91" i="70" s="1"/>
  <c r="F79" i="70"/>
  <c r="B79" i="70" s="1"/>
  <c r="F89" i="70" l="1"/>
  <c r="B89" i="70" s="1"/>
  <c r="F81" i="70"/>
  <c r="B81" i="70" s="1"/>
  <c r="F94" i="70"/>
  <c r="B94" i="70" s="1"/>
  <c r="F86" i="70"/>
  <c r="B86" i="70" s="1"/>
  <c r="F90" i="70"/>
  <c r="B90" i="70" s="1"/>
  <c r="F82" i="70"/>
  <c r="B82" i="70" s="1"/>
  <c r="F93" i="70"/>
  <c r="B93" i="70" s="1"/>
  <c r="F83" i="70"/>
  <c r="B83" i="70" s="1"/>
  <c r="F77" i="70"/>
  <c r="B77" i="70" s="1"/>
  <c r="F78" i="70"/>
  <c r="B78" i="70" s="1"/>
  <c r="F85" i="70"/>
  <c r="B85" i="70" s="1"/>
  <c r="H23" i="70"/>
  <c r="H25" i="70"/>
  <c r="G22" i="70"/>
  <c r="F80" i="70"/>
  <c r="B80" i="70" s="1"/>
  <c r="F92" i="70"/>
  <c r="B92" i="70" s="1"/>
  <c r="F76" i="70"/>
  <c r="B76" i="70" s="1"/>
  <c r="G21" i="70"/>
  <c r="H24" i="70"/>
  <c r="H22" i="70"/>
  <c r="H21" i="70"/>
  <c r="G24" i="70"/>
  <c r="F88" i="70"/>
  <c r="B88" i="70" s="1"/>
  <c r="F84" i="70"/>
  <c r="B84" i="70" s="1"/>
  <c r="G23" i="70"/>
  <c r="F23" i="70" l="1"/>
  <c r="B23" i="70" s="1"/>
  <c r="F24" i="70"/>
  <c r="B24" i="70" s="1"/>
  <c r="F21" i="70"/>
  <c r="B21" i="70" s="1"/>
  <c r="F22" i="70"/>
  <c r="B22" i="70" s="1"/>
  <c r="I13" i="62" l="1"/>
  <c r="E13" i="62" l="1"/>
  <c r="E13" i="61" l="1"/>
  <c r="G13" i="61"/>
  <c r="F13" i="61"/>
  <c r="H13" i="61" l="1"/>
  <c r="O51" i="74"/>
  <c r="O14" i="74" s="1"/>
  <c r="Q14" i="74"/>
  <c r="D13" i="61"/>
  <c r="B13" i="61" l="1"/>
  <c r="B50" i="61"/>
  <c r="K15" i="71"/>
  <c r="J14" i="77"/>
  <c r="G14" i="50"/>
  <c r="J14" i="76"/>
  <c r="P15" i="54"/>
  <c r="G13" i="62"/>
  <c r="F15" i="71"/>
  <c r="L15" i="71"/>
  <c r="D15" i="73"/>
  <c r="F13" i="62"/>
  <c r="H15" i="70"/>
  <c r="H14" i="74"/>
  <c r="O14" i="51"/>
  <c r="G15" i="71"/>
  <c r="H13" i="62"/>
  <c r="M15" i="73" l="1"/>
  <c r="I52" i="71"/>
  <c r="H52" i="71" s="1"/>
  <c r="J15" i="71"/>
  <c r="I15" i="71" s="1"/>
  <c r="H15" i="71" s="1"/>
  <c r="L15" i="73"/>
  <c r="P15" i="73"/>
  <c r="F52" i="70"/>
  <c r="B52" i="70" s="1"/>
  <c r="G15" i="70"/>
  <c r="F15" i="70" s="1"/>
  <c r="B15" i="70" s="1"/>
  <c r="F51" i="74"/>
  <c r="F14" i="74" s="1"/>
  <c r="G14" i="74"/>
  <c r="N52" i="54"/>
  <c r="O15" i="54"/>
  <c r="N15" i="54" s="1"/>
  <c r="O14" i="50"/>
  <c r="E15" i="73"/>
  <c r="D51" i="77"/>
  <c r="G14" i="77"/>
  <c r="D14" i="77" s="1"/>
  <c r="C14" i="50"/>
  <c r="H51" i="76"/>
  <c r="I14" i="76"/>
  <c r="H14" i="76" s="1"/>
  <c r="B50" i="62"/>
  <c r="D13" i="62"/>
  <c r="B13" i="62" s="1"/>
  <c r="C51" i="77"/>
  <c r="E51" i="77"/>
  <c r="F14" i="77"/>
  <c r="H15" i="72"/>
  <c r="C15" i="72" s="1"/>
  <c r="B15" i="72" s="1"/>
  <c r="C52" i="72"/>
  <c r="B52" i="72" s="1"/>
  <c r="H51" i="77"/>
  <c r="I14" i="77"/>
  <c r="H14" i="77" s="1"/>
  <c r="I15" i="73"/>
  <c r="F14" i="50"/>
  <c r="F15" i="73"/>
  <c r="D52" i="71"/>
  <c r="C52" i="71" s="1"/>
  <c r="E15" i="71"/>
  <c r="D15" i="71" s="1"/>
  <c r="C15" i="71" s="1"/>
  <c r="H15" i="68"/>
  <c r="C15" i="68" s="1"/>
  <c r="B15" i="68" s="1"/>
  <c r="C52" i="68"/>
  <c r="B52" i="68" s="1"/>
  <c r="M51" i="51"/>
  <c r="N14" i="51"/>
  <c r="M14" i="51" s="1"/>
  <c r="B52" i="71" l="1"/>
  <c r="B51" i="77"/>
  <c r="B15" i="71"/>
  <c r="I14" i="51"/>
  <c r="E14" i="59"/>
  <c r="B14" i="59" s="1"/>
  <c r="B51" i="59"/>
  <c r="P14" i="50"/>
  <c r="G52" i="73"/>
  <c r="C52" i="73" s="1"/>
  <c r="H15" i="73"/>
  <c r="G15" i="73" s="1"/>
  <c r="C15" i="73" s="1"/>
  <c r="C14" i="77"/>
  <c r="B14" i="77" s="1"/>
  <c r="E14" i="77"/>
  <c r="S14" i="52"/>
  <c r="D14" i="52" s="1"/>
  <c r="D51" i="52"/>
  <c r="N52" i="73"/>
  <c r="J52" i="73" s="1"/>
  <c r="O15" i="73"/>
  <c r="N15" i="73" s="1"/>
  <c r="J15" i="73" s="1"/>
  <c r="J14" i="50"/>
  <c r="Q51" i="52"/>
  <c r="R14" i="52"/>
  <c r="C51" i="52"/>
  <c r="B51" i="52" l="1"/>
  <c r="J52" i="54"/>
  <c r="D52" i="54" s="1"/>
  <c r="M15" i="54"/>
  <c r="J15" i="54" s="1"/>
  <c r="D15" i="54" s="1"/>
  <c r="I14" i="50"/>
  <c r="D51" i="76"/>
  <c r="G14" i="76"/>
  <c r="D14" i="76" s="1"/>
  <c r="M14" i="50"/>
  <c r="B15" i="73"/>
  <c r="I52" i="54"/>
  <c r="K52" i="54"/>
  <c r="L15" i="54"/>
  <c r="N14" i="50"/>
  <c r="Q14" i="52"/>
  <c r="C14" i="52"/>
  <c r="B14" i="52" s="1"/>
  <c r="B52" i="73"/>
  <c r="G51" i="51"/>
  <c r="H14" i="51"/>
  <c r="G14" i="51" s="1"/>
  <c r="C51" i="76"/>
  <c r="E51" i="76"/>
  <c r="F14" i="76"/>
  <c r="L14" i="51" l="1"/>
  <c r="C14" i="76"/>
  <c r="B14" i="76" s="1"/>
  <c r="E14" i="76"/>
  <c r="K15" i="54"/>
  <c r="I15" i="54"/>
  <c r="D14" i="50"/>
  <c r="B51" i="76"/>
  <c r="H52" i="54"/>
  <c r="C52" i="54"/>
  <c r="B52" i="54" s="1"/>
  <c r="C15" i="54" l="1"/>
  <c r="B15" i="54" s="1"/>
  <c r="H15" i="54"/>
  <c r="J51" i="51"/>
  <c r="C51" i="51" s="1"/>
  <c r="B51" i="51" s="1"/>
  <c r="K14" i="51"/>
  <c r="J14" i="51" s="1"/>
  <c r="C14" i="51" s="1"/>
  <c r="B14" i="51" s="1"/>
  <c r="E14" i="50" l="1"/>
  <c r="B14" i="50" s="1"/>
  <c r="B51" i="50"/>
  <c r="T76" i="54" l="1"/>
  <c r="O82" i="74"/>
  <c r="E75" i="55"/>
  <c r="C75" i="55"/>
  <c r="D75" i="55"/>
  <c r="H75" i="55"/>
  <c r="K75" i="77"/>
  <c r="Q76" i="54"/>
  <c r="O76" i="74"/>
  <c r="O81" i="74"/>
  <c r="K75" i="76"/>
  <c r="H86" i="77" l="1"/>
  <c r="Q24" i="74"/>
  <c r="Q23" i="74"/>
  <c r="J22" i="77"/>
  <c r="O77" i="74"/>
  <c r="H84" i="77"/>
  <c r="B75" i="55"/>
  <c r="Q21" i="74"/>
  <c r="H75" i="76"/>
  <c r="P21" i="74"/>
  <c r="O79" i="74"/>
  <c r="O80" i="74"/>
  <c r="H75" i="77"/>
  <c r="Q22" i="74"/>
  <c r="N76" i="54"/>
  <c r="H85" i="77"/>
  <c r="Q20" i="74"/>
  <c r="O78" i="74"/>
  <c r="D75" i="77"/>
  <c r="P20" i="74"/>
  <c r="O75" i="74"/>
  <c r="E75" i="77"/>
  <c r="C75" i="77"/>
  <c r="I22" i="77"/>
  <c r="H83" i="77"/>
  <c r="B75" i="77" l="1"/>
  <c r="H22" i="77"/>
  <c r="O20" i="74"/>
  <c r="O21" i="74"/>
  <c r="J76" i="54" l="1"/>
  <c r="D76" i="54" s="1"/>
  <c r="D75" i="76"/>
  <c r="E75" i="76"/>
  <c r="C75" i="76"/>
  <c r="K76" i="54"/>
  <c r="I76" i="54"/>
  <c r="J75" i="51" l="1"/>
  <c r="H76" i="54"/>
  <c r="C76" i="54"/>
  <c r="B76" i="54" s="1"/>
  <c r="B75" i="76"/>
  <c r="C22" i="61" l="1"/>
  <c r="C19" i="61"/>
  <c r="C20" i="61"/>
  <c r="C23" i="61"/>
  <c r="C21" i="61"/>
  <c r="C20" i="62" l="1"/>
  <c r="C22" i="62"/>
  <c r="C23" i="62"/>
  <c r="C21" i="62"/>
  <c r="C19" i="62"/>
  <c r="F95" i="70" l="1"/>
  <c r="B95" i="70" s="1"/>
  <c r="G25" i="70"/>
  <c r="F25" i="70" s="1"/>
  <c r="B25" i="70" s="1"/>
  <c r="P23" i="50" l="1"/>
  <c r="P20" i="50"/>
  <c r="P22" i="50"/>
  <c r="P21" i="50"/>
  <c r="P24" i="50" l="1"/>
  <c r="E90" i="77" l="1"/>
  <c r="E85" i="77"/>
  <c r="E86" i="77"/>
  <c r="E89" i="77"/>
  <c r="G22" i="77"/>
  <c r="E88" i="77"/>
  <c r="G20" i="77"/>
  <c r="G21" i="77"/>
  <c r="F22" i="77"/>
  <c r="E83" i="77"/>
  <c r="E78" i="77"/>
  <c r="E94" i="77"/>
  <c r="E91" i="77"/>
  <c r="F24" i="77"/>
  <c r="E76" i="77"/>
  <c r="F20" i="77"/>
  <c r="E80" i="77"/>
  <c r="E77" i="77"/>
  <c r="E84" i="77"/>
  <c r="G24" i="77"/>
  <c r="E93" i="77"/>
  <c r="E82" i="77"/>
  <c r="E81" i="77"/>
  <c r="E79" i="77"/>
  <c r="F21" i="77"/>
  <c r="E92" i="77"/>
  <c r="G23" i="77"/>
  <c r="F23" i="77"/>
  <c r="E87" i="77"/>
  <c r="E21" i="77" l="1"/>
  <c r="E24" i="77"/>
  <c r="E23" i="77"/>
  <c r="E20" i="77"/>
  <c r="E22" i="77"/>
  <c r="D94" i="51" l="1"/>
  <c r="K92" i="77"/>
  <c r="K93" i="56"/>
  <c r="D92" i="51"/>
  <c r="M24" i="77"/>
  <c r="F24" i="51"/>
  <c r="P93" i="51"/>
  <c r="H94" i="56"/>
  <c r="T94" i="54"/>
  <c r="E94" i="55"/>
  <c r="K94" i="77"/>
  <c r="E94" i="54"/>
  <c r="I93" i="74"/>
  <c r="C93" i="74"/>
  <c r="H93" i="52"/>
  <c r="N93" i="52"/>
  <c r="D95" i="56"/>
  <c r="P94" i="51"/>
  <c r="H95" i="56"/>
  <c r="E95" i="56"/>
  <c r="C95" i="56"/>
  <c r="T95" i="54"/>
  <c r="E93" i="55"/>
  <c r="K93" i="77"/>
  <c r="E95" i="54"/>
  <c r="I94" i="74"/>
  <c r="C94" i="74"/>
  <c r="H94" i="52"/>
  <c r="E94" i="52"/>
  <c r="N94" i="52"/>
  <c r="D93" i="51"/>
  <c r="K94" i="56"/>
  <c r="D94" i="56"/>
  <c r="K92" i="52"/>
  <c r="E92" i="55"/>
  <c r="K95" i="56"/>
  <c r="F93" i="74"/>
  <c r="K93" i="52"/>
  <c r="D92" i="55"/>
  <c r="K94" i="52"/>
  <c r="D93" i="55"/>
  <c r="N90" i="80"/>
  <c r="K92" i="56"/>
  <c r="L25" i="56"/>
  <c r="D93" i="56"/>
  <c r="G24" i="55"/>
  <c r="P92" i="51"/>
  <c r="H93" i="56"/>
  <c r="E93" i="56"/>
  <c r="C93" i="56"/>
  <c r="T93" i="54"/>
  <c r="F24" i="55"/>
  <c r="E91" i="55"/>
  <c r="K91" i="77"/>
  <c r="L24" i="77"/>
  <c r="E93" i="54"/>
  <c r="I92" i="74"/>
  <c r="C92" i="74"/>
  <c r="H92" i="52"/>
  <c r="E92" i="52"/>
  <c r="N92" i="52"/>
  <c r="K91" i="52"/>
  <c r="E24" i="51"/>
  <c r="D91" i="51"/>
  <c r="R24" i="51"/>
  <c r="J25" i="56"/>
  <c r="D92" i="56"/>
  <c r="G25" i="56"/>
  <c r="V25" i="54"/>
  <c r="G25" i="54"/>
  <c r="N24" i="74"/>
  <c r="K24" i="74"/>
  <c r="E24" i="74"/>
  <c r="J24" i="52"/>
  <c r="G24" i="52"/>
  <c r="P24" i="52"/>
  <c r="D92" i="77"/>
  <c r="Q24" i="51"/>
  <c r="P91" i="51"/>
  <c r="I25" i="56"/>
  <c r="H92" i="56"/>
  <c r="F25" i="56"/>
  <c r="E92" i="56"/>
  <c r="C92" i="56"/>
  <c r="U25" i="54"/>
  <c r="T92" i="54"/>
  <c r="E92" i="54"/>
  <c r="F25" i="54"/>
  <c r="J24" i="74"/>
  <c r="I91" i="74"/>
  <c r="D24" i="74"/>
  <c r="C91" i="74"/>
  <c r="H91" i="52"/>
  <c r="I24" i="52"/>
  <c r="H24" i="52" s="1"/>
  <c r="E91" i="52"/>
  <c r="F24" i="52"/>
  <c r="O24" i="52"/>
  <c r="N91" i="52"/>
  <c r="C91" i="55"/>
  <c r="D94" i="55"/>
  <c r="F80" i="79"/>
  <c r="C94" i="56"/>
  <c r="E94" i="56"/>
  <c r="E93" i="52"/>
  <c r="M25" i="56"/>
  <c r="G79" i="80" l="1"/>
  <c r="F76" i="79"/>
  <c r="B95" i="56"/>
  <c r="G87" i="80"/>
  <c r="F89" i="79"/>
  <c r="B89" i="79" s="1"/>
  <c r="H93" i="55"/>
  <c r="I89" i="72"/>
  <c r="N85" i="80"/>
  <c r="F82" i="79"/>
  <c r="B82" i="79" s="1"/>
  <c r="F92" i="59"/>
  <c r="B92" i="59" s="1"/>
  <c r="D24" i="51"/>
  <c r="N93" i="78"/>
  <c r="J93" i="78" s="1"/>
  <c r="D92" i="72"/>
  <c r="D91" i="72"/>
  <c r="N24" i="52"/>
  <c r="N78" i="78"/>
  <c r="J78" i="78" s="1"/>
  <c r="T25" i="54"/>
  <c r="I78" i="68"/>
  <c r="N81" i="80"/>
  <c r="J81" i="80" s="1"/>
  <c r="L24" i="52"/>
  <c r="K24" i="77"/>
  <c r="B94" i="56"/>
  <c r="K23" i="68"/>
  <c r="D94" i="68"/>
  <c r="I90" i="68"/>
  <c r="G81" i="78"/>
  <c r="C81" i="78" s="1"/>
  <c r="G77" i="80"/>
  <c r="C77" i="80" s="1"/>
  <c r="M24" i="80"/>
  <c r="I24" i="80"/>
  <c r="D22" i="59"/>
  <c r="N91" i="80"/>
  <c r="J91" i="80" s="1"/>
  <c r="M24" i="52"/>
  <c r="N79" i="80"/>
  <c r="J79" i="80" s="1"/>
  <c r="G90" i="80"/>
  <c r="C90" i="80" s="1"/>
  <c r="Q93" i="54"/>
  <c r="D81" i="72"/>
  <c r="F78" i="79"/>
  <c r="B78" i="79" s="1"/>
  <c r="G78" i="78"/>
  <c r="C78" i="78" s="1"/>
  <c r="I91" i="72"/>
  <c r="N90" i="78"/>
  <c r="J90" i="78" s="1"/>
  <c r="I21" i="80"/>
  <c r="G85" i="80"/>
  <c r="C85" i="80" s="1"/>
  <c r="C24" i="74"/>
  <c r="D23" i="79"/>
  <c r="N79" i="78"/>
  <c r="J79" i="78" s="1"/>
  <c r="G93" i="78"/>
  <c r="C93" i="78" s="1"/>
  <c r="G90" i="78"/>
  <c r="C90" i="78" s="1"/>
  <c r="K92" i="76"/>
  <c r="K21" i="68"/>
  <c r="I94" i="68"/>
  <c r="L22" i="68"/>
  <c r="L24" i="80"/>
  <c r="N77" i="78"/>
  <c r="J77" i="78" s="1"/>
  <c r="E23" i="80"/>
  <c r="Q95" i="54"/>
  <c r="I95" i="68"/>
  <c r="D78" i="68"/>
  <c r="G82" i="80"/>
  <c r="C82" i="80" s="1"/>
  <c r="F93" i="59"/>
  <c r="B93" i="59" s="1"/>
  <c r="I24" i="74"/>
  <c r="B92" i="56"/>
  <c r="H25" i="56"/>
  <c r="D86" i="68"/>
  <c r="D78" i="72"/>
  <c r="G79" i="78"/>
  <c r="C79" i="78" s="1"/>
  <c r="K93" i="76"/>
  <c r="K94" i="76"/>
  <c r="N94" i="78"/>
  <c r="J94" i="78" s="1"/>
  <c r="E25" i="78"/>
  <c r="P23" i="78"/>
  <c r="L23" i="78"/>
  <c r="N82" i="78"/>
  <c r="N28" i="78"/>
  <c r="G28" i="78"/>
  <c r="P22" i="78"/>
  <c r="M22" i="78"/>
  <c r="N89" i="78"/>
  <c r="J89" i="78" s="1"/>
  <c r="M24" i="78"/>
  <c r="F88" i="59"/>
  <c r="B88" i="59" s="1"/>
  <c r="F89" i="59"/>
  <c r="B89" i="59" s="1"/>
  <c r="H23" i="59"/>
  <c r="F81" i="59"/>
  <c r="B81" i="59" s="1"/>
  <c r="D86" i="72"/>
  <c r="E25" i="72"/>
  <c r="I78" i="72"/>
  <c r="I90" i="72"/>
  <c r="K23" i="72"/>
  <c r="D82" i="68"/>
  <c r="I82" i="68"/>
  <c r="D89" i="72"/>
  <c r="D90" i="68"/>
  <c r="F22" i="72"/>
  <c r="F81" i="79"/>
  <c r="B81" i="79" s="1"/>
  <c r="N87" i="78"/>
  <c r="J87" i="78" s="1"/>
  <c r="G77" i="78"/>
  <c r="C77" i="78" s="1"/>
  <c r="H20" i="79"/>
  <c r="L21" i="80"/>
  <c r="M21" i="80"/>
  <c r="F78" i="59"/>
  <c r="B78" i="59" s="1"/>
  <c r="P22" i="80"/>
  <c r="H23" i="79"/>
  <c r="G78" i="80"/>
  <c r="C78" i="80" s="1"/>
  <c r="E21" i="78"/>
  <c r="F86" i="79"/>
  <c r="B86" i="79" s="1"/>
  <c r="G91" i="78"/>
  <c r="C91" i="78" s="1"/>
  <c r="P25" i="78"/>
  <c r="O24" i="51"/>
  <c r="I86" i="72"/>
  <c r="F85" i="79"/>
  <c r="B85" i="79" s="1"/>
  <c r="N86" i="80"/>
  <c r="J86" i="80" s="1"/>
  <c r="G86" i="80"/>
  <c r="C86" i="80" s="1"/>
  <c r="H92" i="55"/>
  <c r="F84" i="79"/>
  <c r="B84" i="79" s="1"/>
  <c r="D93" i="52"/>
  <c r="D93" i="77"/>
  <c r="D94" i="77"/>
  <c r="F94" i="74"/>
  <c r="G21" i="68"/>
  <c r="I84" i="68"/>
  <c r="J23" i="68"/>
  <c r="L24" i="68"/>
  <c r="D87" i="68"/>
  <c r="D93" i="68"/>
  <c r="F77" i="79"/>
  <c r="B77" i="79" s="1"/>
  <c r="F88" i="79"/>
  <c r="B88" i="79" s="1"/>
  <c r="O22" i="80"/>
  <c r="N80" i="80"/>
  <c r="J80" i="80" s="1"/>
  <c r="G80" i="80"/>
  <c r="C80" i="80" s="1"/>
  <c r="H22" i="80"/>
  <c r="I23" i="78"/>
  <c r="F84" i="59"/>
  <c r="B84" i="59" s="1"/>
  <c r="J24" i="55"/>
  <c r="D24" i="55" s="1"/>
  <c r="D25" i="56"/>
  <c r="B93" i="56"/>
  <c r="D91" i="55"/>
  <c r="B91" i="55" s="1"/>
  <c r="H89" i="77"/>
  <c r="H92" i="77"/>
  <c r="C92" i="77"/>
  <c r="B92" i="77" s="1"/>
  <c r="D81" i="68"/>
  <c r="F24" i="72"/>
  <c r="I81" i="68"/>
  <c r="G25" i="72"/>
  <c r="K25" i="72"/>
  <c r="E21" i="72"/>
  <c r="D76" i="72"/>
  <c r="I79" i="72"/>
  <c r="F25" i="68"/>
  <c r="G22" i="68"/>
  <c r="D79" i="72"/>
  <c r="D90" i="72"/>
  <c r="E22" i="68"/>
  <c r="D80" i="68"/>
  <c r="F21" i="72"/>
  <c r="I79" i="68"/>
  <c r="I87" i="68"/>
  <c r="L23" i="72"/>
  <c r="M92" i="51"/>
  <c r="H21" i="79"/>
  <c r="G89" i="78"/>
  <c r="C89" i="78" s="1"/>
  <c r="F83" i="59"/>
  <c r="B83" i="59" s="1"/>
  <c r="G22" i="59"/>
  <c r="I21" i="78"/>
  <c r="F82" i="59"/>
  <c r="B82" i="59" s="1"/>
  <c r="N78" i="80"/>
  <c r="J78" i="80" s="1"/>
  <c r="P23" i="80"/>
  <c r="F24" i="80"/>
  <c r="F90" i="79"/>
  <c r="B90" i="79" s="1"/>
  <c r="G81" i="80"/>
  <c r="C81" i="80" s="1"/>
  <c r="N84" i="78"/>
  <c r="J84" i="78" s="1"/>
  <c r="O23" i="78"/>
  <c r="D24" i="59"/>
  <c r="F25" i="78"/>
  <c r="D20" i="59"/>
  <c r="H20" i="59"/>
  <c r="L24" i="78"/>
  <c r="F91" i="74"/>
  <c r="G24" i="74"/>
  <c r="H24" i="74"/>
  <c r="J21" i="68"/>
  <c r="I76" i="68"/>
  <c r="I83" i="72"/>
  <c r="K24" i="68"/>
  <c r="K21" i="72"/>
  <c r="D91" i="68"/>
  <c r="G22" i="72"/>
  <c r="D20" i="79"/>
  <c r="F24" i="78"/>
  <c r="F25" i="80"/>
  <c r="E22" i="80"/>
  <c r="M22" i="80"/>
  <c r="D21" i="59"/>
  <c r="G82" i="78"/>
  <c r="C82" i="78" s="1"/>
  <c r="N95" i="78"/>
  <c r="J95" i="78" s="1"/>
  <c r="J24" i="68"/>
  <c r="I88" i="68"/>
  <c r="H23" i="78"/>
  <c r="G85" i="78"/>
  <c r="C85" i="78" s="1"/>
  <c r="F83" i="79"/>
  <c r="B83" i="79" s="1"/>
  <c r="G22" i="79"/>
  <c r="F75" i="79"/>
  <c r="B75" i="79" s="1"/>
  <c r="G20" i="79"/>
  <c r="G88" i="80"/>
  <c r="C88" i="80" s="1"/>
  <c r="H24" i="80"/>
  <c r="G91" i="80"/>
  <c r="C91" i="80" s="1"/>
  <c r="F94" i="59"/>
  <c r="B94" i="59" s="1"/>
  <c r="D95" i="72"/>
  <c r="D84" i="72"/>
  <c r="E23" i="72"/>
  <c r="G21" i="79"/>
  <c r="F79" i="79"/>
  <c r="B79" i="79" s="1"/>
  <c r="H22" i="78"/>
  <c r="G80" i="78"/>
  <c r="C80" i="78" s="1"/>
  <c r="G84" i="80"/>
  <c r="C84" i="80" s="1"/>
  <c r="H23" i="80"/>
  <c r="E24" i="78"/>
  <c r="C24" i="50"/>
  <c r="E25" i="54"/>
  <c r="C93" i="55"/>
  <c r="B93" i="55" s="1"/>
  <c r="H91" i="77"/>
  <c r="C91" i="77"/>
  <c r="D77" i="68"/>
  <c r="I80" i="68"/>
  <c r="J22" i="68"/>
  <c r="J22" i="72"/>
  <c r="I80" i="72"/>
  <c r="J24" i="72"/>
  <c r="I88" i="72"/>
  <c r="O21" i="80"/>
  <c r="N76" i="80"/>
  <c r="J76" i="80" s="1"/>
  <c r="I25" i="80"/>
  <c r="F23" i="80"/>
  <c r="N84" i="80"/>
  <c r="J84" i="80" s="1"/>
  <c r="O23" i="80"/>
  <c r="F91" i="79"/>
  <c r="B91" i="79" s="1"/>
  <c r="G24" i="79"/>
  <c r="L22" i="78"/>
  <c r="O22" i="78"/>
  <c r="N80" i="78"/>
  <c r="J80" i="78" s="1"/>
  <c r="G83" i="80"/>
  <c r="C83" i="80" s="1"/>
  <c r="I24" i="78"/>
  <c r="I94" i="72"/>
  <c r="N94" i="80"/>
  <c r="J94" i="80" s="1"/>
  <c r="F92" i="79"/>
  <c r="B92" i="79" s="1"/>
  <c r="G93" i="80"/>
  <c r="C93" i="80" s="1"/>
  <c r="N95" i="80"/>
  <c r="J95" i="80" s="1"/>
  <c r="D85" i="72"/>
  <c r="R25" i="54"/>
  <c r="Q92" i="54"/>
  <c r="E24" i="52"/>
  <c r="L21" i="68"/>
  <c r="D79" i="68"/>
  <c r="G23" i="72"/>
  <c r="I93" i="68"/>
  <c r="L21" i="78"/>
  <c r="I22" i="80"/>
  <c r="N89" i="80"/>
  <c r="J89" i="80" s="1"/>
  <c r="H25" i="78"/>
  <c r="G92" i="78"/>
  <c r="C92" i="78" s="1"/>
  <c r="D91" i="77"/>
  <c r="I85" i="68"/>
  <c r="E23" i="78"/>
  <c r="E24" i="55"/>
  <c r="H90" i="77"/>
  <c r="K25" i="68"/>
  <c r="D89" i="68"/>
  <c r="I77" i="68"/>
  <c r="I89" i="68"/>
  <c r="F25" i="72"/>
  <c r="J25" i="72"/>
  <c r="I92" i="72"/>
  <c r="L25" i="72"/>
  <c r="F22" i="68"/>
  <c r="K22" i="68"/>
  <c r="L25" i="68"/>
  <c r="G24" i="68"/>
  <c r="D87" i="72"/>
  <c r="F23" i="72"/>
  <c r="E23" i="68"/>
  <c r="D84" i="68"/>
  <c r="I83" i="68"/>
  <c r="I91" i="68"/>
  <c r="L22" i="72"/>
  <c r="L24" i="72"/>
  <c r="D24" i="79"/>
  <c r="P25" i="80"/>
  <c r="F90" i="59"/>
  <c r="B90" i="59" s="1"/>
  <c r="J90" i="80"/>
  <c r="F22" i="80"/>
  <c r="D22" i="79"/>
  <c r="L23" i="80"/>
  <c r="N92" i="80"/>
  <c r="J92" i="80" s="1"/>
  <c r="O25" i="80"/>
  <c r="H22" i="59"/>
  <c r="G87" i="78"/>
  <c r="C87" i="78" s="1"/>
  <c r="C79" i="80"/>
  <c r="M25" i="78"/>
  <c r="G95" i="78"/>
  <c r="C95" i="78" s="1"/>
  <c r="F94" i="79"/>
  <c r="B94" i="79" s="1"/>
  <c r="Q94" i="54"/>
  <c r="S25" i="54"/>
  <c r="H24" i="78"/>
  <c r="G88" i="78"/>
  <c r="C88" i="78" s="1"/>
  <c r="I86" i="68"/>
  <c r="F85" i="59"/>
  <c r="B85" i="59" s="1"/>
  <c r="N86" i="78"/>
  <c r="J86" i="78" s="1"/>
  <c r="G86" i="78"/>
  <c r="C86" i="78" s="1"/>
  <c r="C92" i="55"/>
  <c r="B92" i="55" s="1"/>
  <c r="F23" i="68"/>
  <c r="J21" i="72"/>
  <c r="I76" i="72"/>
  <c r="I77" i="72"/>
  <c r="D83" i="68"/>
  <c r="G24" i="72"/>
  <c r="M94" i="51"/>
  <c r="L25" i="80"/>
  <c r="B76" i="79"/>
  <c r="J82" i="78"/>
  <c r="N81" i="78"/>
  <c r="J81" i="78" s="1"/>
  <c r="N76" i="78"/>
  <c r="J76" i="78" s="1"/>
  <c r="O21" i="78"/>
  <c r="M23" i="78"/>
  <c r="O25" i="78"/>
  <c r="N92" i="78"/>
  <c r="J92" i="78" s="1"/>
  <c r="D27" i="72"/>
  <c r="C27" i="72" s="1"/>
  <c r="B27" i="72" s="1"/>
  <c r="D94" i="72"/>
  <c r="D93" i="72"/>
  <c r="N24" i="51"/>
  <c r="M91" i="51"/>
  <c r="O24" i="78"/>
  <c r="N88" i="78"/>
  <c r="J88" i="78" s="1"/>
  <c r="N85" i="78"/>
  <c r="J85" i="78" s="1"/>
  <c r="C94" i="55"/>
  <c r="B94" i="55" s="1"/>
  <c r="H94" i="55"/>
  <c r="G24" i="50"/>
  <c r="E22" i="78"/>
  <c r="E24" i="80"/>
  <c r="H22" i="79"/>
  <c r="E25" i="80"/>
  <c r="G84" i="78"/>
  <c r="C84" i="78" s="1"/>
  <c r="N77" i="80"/>
  <c r="J77" i="80" s="1"/>
  <c r="F91" i="59"/>
  <c r="B91" i="59" s="1"/>
  <c r="G24" i="59"/>
  <c r="G95" i="80"/>
  <c r="C95" i="80" s="1"/>
  <c r="D94" i="52"/>
  <c r="E21" i="68"/>
  <c r="D76" i="68"/>
  <c r="G76" i="78"/>
  <c r="C76" i="78" s="1"/>
  <c r="H21" i="78"/>
  <c r="F80" i="59"/>
  <c r="B80" i="59" s="1"/>
  <c r="C87" i="80"/>
  <c r="L24" i="76"/>
  <c r="K91" i="76"/>
  <c r="D92" i="52"/>
  <c r="G21" i="72"/>
  <c r="I87" i="72"/>
  <c r="D82" i="72"/>
  <c r="L23" i="68"/>
  <c r="I81" i="72"/>
  <c r="D80" i="72"/>
  <c r="E22" i="72"/>
  <c r="E24" i="72"/>
  <c r="D88" i="72"/>
  <c r="D21" i="79"/>
  <c r="B80" i="79"/>
  <c r="N87" i="80"/>
  <c r="J87" i="80" s="1"/>
  <c r="O24" i="80"/>
  <c r="N88" i="80"/>
  <c r="J88" i="80" s="1"/>
  <c r="M25" i="80"/>
  <c r="M21" i="78"/>
  <c r="G23" i="79"/>
  <c r="F87" i="79"/>
  <c r="B87" i="79" s="1"/>
  <c r="L22" i="80"/>
  <c r="N91" i="78"/>
  <c r="J91" i="78" s="1"/>
  <c r="H24" i="79"/>
  <c r="F21" i="78"/>
  <c r="G27" i="78"/>
  <c r="C27" i="78" s="1"/>
  <c r="B27" i="78" s="1"/>
  <c r="G94" i="78"/>
  <c r="C94" i="78" s="1"/>
  <c r="I22" i="78"/>
  <c r="L25" i="78"/>
  <c r="D23" i="59"/>
  <c r="I85" i="72"/>
  <c r="J85" i="80"/>
  <c r="F23" i="78"/>
  <c r="I24" i="55"/>
  <c r="H91" i="55"/>
  <c r="E25" i="56"/>
  <c r="C25" i="56"/>
  <c r="P24" i="51"/>
  <c r="K25" i="56"/>
  <c r="M24" i="76"/>
  <c r="J25" i="68"/>
  <c r="I92" i="68"/>
  <c r="D85" i="68"/>
  <c r="I82" i="72"/>
  <c r="K22" i="72"/>
  <c r="K24" i="72"/>
  <c r="D95" i="68"/>
  <c r="M93" i="51"/>
  <c r="F24" i="68"/>
  <c r="L21" i="72"/>
  <c r="G25" i="68"/>
  <c r="G23" i="68"/>
  <c r="D83" i="72"/>
  <c r="D92" i="68"/>
  <c r="E25" i="68"/>
  <c r="D77" i="72"/>
  <c r="D88" i="68"/>
  <c r="E24" i="68"/>
  <c r="F21" i="68"/>
  <c r="I84" i="72"/>
  <c r="J23" i="72"/>
  <c r="F79" i="59"/>
  <c r="B79" i="59" s="1"/>
  <c r="G21" i="59"/>
  <c r="N83" i="80"/>
  <c r="J83" i="80" s="1"/>
  <c r="P24" i="78"/>
  <c r="F22" i="78"/>
  <c r="N83" i="78"/>
  <c r="J83" i="78" s="1"/>
  <c r="P21" i="78"/>
  <c r="F86" i="59"/>
  <c r="B86" i="59" s="1"/>
  <c r="N82" i="80"/>
  <c r="J82" i="80" s="1"/>
  <c r="P24" i="80"/>
  <c r="F76" i="59"/>
  <c r="B76" i="59" s="1"/>
  <c r="M23" i="80"/>
  <c r="I23" i="80"/>
  <c r="G92" i="80"/>
  <c r="C92" i="80" s="1"/>
  <c r="H25" i="80"/>
  <c r="G20" i="59"/>
  <c r="F75" i="59"/>
  <c r="B75" i="59" s="1"/>
  <c r="F77" i="59"/>
  <c r="B77" i="59" s="1"/>
  <c r="H21" i="59"/>
  <c r="G89" i="80"/>
  <c r="C89" i="80" s="1"/>
  <c r="G83" i="78"/>
  <c r="C83" i="78" s="1"/>
  <c r="P21" i="80"/>
  <c r="E21" i="80"/>
  <c r="F21" i="80"/>
  <c r="H21" i="80"/>
  <c r="G76" i="80"/>
  <c r="C76" i="80" s="1"/>
  <c r="H24" i="59"/>
  <c r="I25" i="78"/>
  <c r="I95" i="72"/>
  <c r="F26" i="79"/>
  <c r="B26" i="79" s="1"/>
  <c r="F93" i="79"/>
  <c r="B93" i="79" s="1"/>
  <c r="G94" i="80"/>
  <c r="C94" i="80" s="1"/>
  <c r="I93" i="72"/>
  <c r="N93" i="80"/>
  <c r="J93" i="80" s="1"/>
  <c r="G23" i="59"/>
  <c r="F87" i="59"/>
  <c r="B87" i="59" s="1"/>
  <c r="F92" i="74"/>
  <c r="B76" i="80" l="1"/>
  <c r="C86" i="72"/>
  <c r="B77" i="78"/>
  <c r="D81" i="71"/>
  <c r="C81" i="71" s="1"/>
  <c r="C94" i="68"/>
  <c r="B94" i="68" s="1"/>
  <c r="C89" i="72"/>
  <c r="B89" i="72" s="1"/>
  <c r="C82" i="72"/>
  <c r="B82" i="72" s="1"/>
  <c r="C78" i="68"/>
  <c r="B78" i="68" s="1"/>
  <c r="I77" i="71"/>
  <c r="H77" i="71" s="1"/>
  <c r="B86" i="72"/>
  <c r="B77" i="80"/>
  <c r="C94" i="72"/>
  <c r="B94" i="72" s="1"/>
  <c r="D25" i="68"/>
  <c r="F20" i="59"/>
  <c r="B20" i="59" s="1"/>
  <c r="K25" i="73"/>
  <c r="B81" i="80"/>
  <c r="B78" i="80"/>
  <c r="C80" i="68"/>
  <c r="B80" i="68" s="1"/>
  <c r="C91" i="72"/>
  <c r="B91" i="72" s="1"/>
  <c r="B90" i="80"/>
  <c r="N23" i="78"/>
  <c r="J23" i="78" s="1"/>
  <c r="F23" i="79"/>
  <c r="B23" i="79" s="1"/>
  <c r="I24" i="68"/>
  <c r="I19" i="62"/>
  <c r="D95" i="71"/>
  <c r="C95" i="71" s="1"/>
  <c r="F20" i="62"/>
  <c r="C85" i="72"/>
  <c r="B85" i="72" s="1"/>
  <c r="G24" i="80"/>
  <c r="C24" i="80" s="1"/>
  <c r="C80" i="72"/>
  <c r="B80" i="72" s="1"/>
  <c r="C95" i="72"/>
  <c r="B95" i="72" s="1"/>
  <c r="G24" i="78"/>
  <c r="C24" i="78" s="1"/>
  <c r="C86" i="68"/>
  <c r="B86" i="68" s="1"/>
  <c r="N93" i="54"/>
  <c r="N25" i="80"/>
  <c r="J25" i="80" s="1"/>
  <c r="J24" i="77"/>
  <c r="D24" i="77" s="1"/>
  <c r="B85" i="80"/>
  <c r="K24" i="52"/>
  <c r="B92" i="80"/>
  <c r="B84" i="78"/>
  <c r="F19" i="62"/>
  <c r="C81" i="72"/>
  <c r="B81" i="72" s="1"/>
  <c r="G21" i="80"/>
  <c r="C21" i="80" s="1"/>
  <c r="D91" i="71"/>
  <c r="C91" i="71" s="1"/>
  <c r="C78" i="72"/>
  <c r="B78" i="72" s="1"/>
  <c r="N22" i="78"/>
  <c r="J22" i="78" s="1"/>
  <c r="B94" i="80"/>
  <c r="C90" i="68"/>
  <c r="B90" i="68" s="1"/>
  <c r="C77" i="68"/>
  <c r="B77" i="68" s="1"/>
  <c r="H94" i="76"/>
  <c r="B86" i="80"/>
  <c r="F23" i="59"/>
  <c r="B23" i="59" s="1"/>
  <c r="G25" i="80"/>
  <c r="C25" i="80" s="1"/>
  <c r="C77" i="72"/>
  <c r="B77" i="72" s="1"/>
  <c r="H24" i="55"/>
  <c r="I78" i="71"/>
  <c r="H78" i="71" s="1"/>
  <c r="E23" i="61"/>
  <c r="H92" i="76"/>
  <c r="B88" i="61"/>
  <c r="B76" i="78"/>
  <c r="B95" i="80"/>
  <c r="F21" i="79"/>
  <c r="B21" i="79" s="1"/>
  <c r="N22" i="80"/>
  <c r="J22" i="80" s="1"/>
  <c r="H23" i="68"/>
  <c r="B86" i="78"/>
  <c r="C90" i="72"/>
  <c r="B90" i="72" s="1"/>
  <c r="N23" i="80"/>
  <c r="J23" i="80" s="1"/>
  <c r="F20" i="79"/>
  <c r="B20" i="79" s="1"/>
  <c r="B90" i="78"/>
  <c r="B81" i="78"/>
  <c r="H21" i="61"/>
  <c r="B83" i="61"/>
  <c r="B82" i="80"/>
  <c r="B78" i="78"/>
  <c r="B91" i="78"/>
  <c r="B95" i="78"/>
  <c r="B87" i="78"/>
  <c r="G21" i="78"/>
  <c r="C21" i="78" s="1"/>
  <c r="B94" i="78"/>
  <c r="N25" i="78"/>
  <c r="J25" i="78" s="1"/>
  <c r="J28" i="78"/>
  <c r="C28" i="78"/>
  <c r="I21" i="72"/>
  <c r="I25" i="72"/>
  <c r="C82" i="68"/>
  <c r="B82" i="68" s="1"/>
  <c r="D87" i="71"/>
  <c r="C87" i="71" s="1"/>
  <c r="K25" i="71"/>
  <c r="D94" i="71"/>
  <c r="C94" i="71" s="1"/>
  <c r="I81" i="71"/>
  <c r="H81" i="71" s="1"/>
  <c r="B81" i="71" s="1"/>
  <c r="D86" i="71"/>
  <c r="C86" i="71" s="1"/>
  <c r="I90" i="71"/>
  <c r="H90" i="71" s="1"/>
  <c r="D90" i="71"/>
  <c r="C90" i="71" s="1"/>
  <c r="B89" i="80"/>
  <c r="I23" i="72"/>
  <c r="I25" i="68"/>
  <c r="D22" i="72"/>
  <c r="I93" i="71"/>
  <c r="H93" i="71" s="1"/>
  <c r="H25" i="72"/>
  <c r="B92" i="62"/>
  <c r="I95" i="71"/>
  <c r="H95" i="71" s="1"/>
  <c r="B81" i="62"/>
  <c r="I22" i="68"/>
  <c r="B91" i="77"/>
  <c r="B82" i="78"/>
  <c r="F21" i="59"/>
  <c r="B21" i="59" s="1"/>
  <c r="C85" i="68"/>
  <c r="B85" i="68" s="1"/>
  <c r="F21" i="71"/>
  <c r="I85" i="71"/>
  <c r="H85" i="71" s="1"/>
  <c r="B91" i="61"/>
  <c r="H22" i="62"/>
  <c r="B85" i="61"/>
  <c r="B76" i="62"/>
  <c r="I24" i="77"/>
  <c r="B79" i="62"/>
  <c r="B79" i="78"/>
  <c r="C87" i="68"/>
  <c r="B87" i="68" s="1"/>
  <c r="B25" i="56"/>
  <c r="D24" i="72"/>
  <c r="D21" i="73"/>
  <c r="G20" i="62"/>
  <c r="I82" i="71"/>
  <c r="H82" i="71" s="1"/>
  <c r="G21" i="61"/>
  <c r="F24" i="50"/>
  <c r="E19" i="61"/>
  <c r="B93" i="62"/>
  <c r="H22" i="61"/>
  <c r="H25" i="68"/>
  <c r="M24" i="51"/>
  <c r="D25" i="72"/>
  <c r="C93" i="68"/>
  <c r="B93" i="68" s="1"/>
  <c r="D85" i="77"/>
  <c r="C76" i="77"/>
  <c r="C78" i="77"/>
  <c r="C80" i="77"/>
  <c r="C82" i="77"/>
  <c r="C88" i="77"/>
  <c r="J91" i="58"/>
  <c r="B83" i="78"/>
  <c r="D24" i="68"/>
  <c r="C92" i="68"/>
  <c r="B92" i="68" s="1"/>
  <c r="D25" i="73"/>
  <c r="I21" i="77"/>
  <c r="H79" i="77"/>
  <c r="H88" i="77"/>
  <c r="D23" i="73"/>
  <c r="E20" i="61"/>
  <c r="D24" i="73"/>
  <c r="E21" i="61"/>
  <c r="D22" i="61"/>
  <c r="B86" i="61"/>
  <c r="C87" i="72"/>
  <c r="B87" i="72" s="1"/>
  <c r="K24" i="76"/>
  <c r="B81" i="61"/>
  <c r="I89" i="71"/>
  <c r="H89" i="71" s="1"/>
  <c r="F25" i="71"/>
  <c r="F24" i="59"/>
  <c r="B24" i="59" s="1"/>
  <c r="N21" i="78"/>
  <c r="J21" i="78" s="1"/>
  <c r="C83" i="68"/>
  <c r="B83" i="68" s="1"/>
  <c r="B88" i="78"/>
  <c r="B79" i="80"/>
  <c r="C84" i="68"/>
  <c r="B84" i="68" s="1"/>
  <c r="C24" i="55"/>
  <c r="B24" i="55" s="1"/>
  <c r="B92" i="78"/>
  <c r="C79" i="68"/>
  <c r="B79" i="68" s="1"/>
  <c r="Q25" i="54"/>
  <c r="L21" i="71"/>
  <c r="D22" i="73"/>
  <c r="J23" i="71"/>
  <c r="I84" i="71"/>
  <c r="H84" i="71" s="1"/>
  <c r="F21" i="62"/>
  <c r="G19" i="62"/>
  <c r="G21" i="62"/>
  <c r="E23" i="62"/>
  <c r="K21" i="71"/>
  <c r="I22" i="62"/>
  <c r="H19" i="62"/>
  <c r="B79" i="61"/>
  <c r="C84" i="72"/>
  <c r="B84" i="72" s="1"/>
  <c r="H23" i="72"/>
  <c r="O25" i="54"/>
  <c r="N92" i="54"/>
  <c r="S24" i="52"/>
  <c r="D24" i="52" s="1"/>
  <c r="D91" i="52"/>
  <c r="I91" i="71"/>
  <c r="H91" i="71" s="1"/>
  <c r="D93" i="71"/>
  <c r="C93" i="71" s="1"/>
  <c r="D23" i="62"/>
  <c r="B90" i="62"/>
  <c r="B80" i="78"/>
  <c r="G20" i="61"/>
  <c r="D83" i="71"/>
  <c r="C83" i="71" s="1"/>
  <c r="I20" i="62"/>
  <c r="D84" i="71"/>
  <c r="C84" i="71" s="1"/>
  <c r="E23" i="71"/>
  <c r="N95" i="54"/>
  <c r="J24" i="76"/>
  <c r="F23" i="62"/>
  <c r="H27" i="71"/>
  <c r="B27" i="71" s="1"/>
  <c r="I94" i="71"/>
  <c r="H94" i="71" s="1"/>
  <c r="I21" i="68"/>
  <c r="B93" i="78"/>
  <c r="D21" i="72"/>
  <c r="B80" i="80"/>
  <c r="G23" i="61"/>
  <c r="G19" i="61"/>
  <c r="F21" i="61"/>
  <c r="H81" i="77"/>
  <c r="I23" i="77"/>
  <c r="H87" i="77"/>
  <c r="N94" i="54"/>
  <c r="D22" i="62"/>
  <c r="B86" i="62"/>
  <c r="I86" i="71"/>
  <c r="H86" i="71" s="1"/>
  <c r="D23" i="61"/>
  <c r="B90" i="61"/>
  <c r="I87" i="71"/>
  <c r="H87" i="71" s="1"/>
  <c r="G22" i="62"/>
  <c r="I93" i="54"/>
  <c r="D77" i="77"/>
  <c r="D87" i="77"/>
  <c r="D76" i="77"/>
  <c r="D78" i="77"/>
  <c r="D80" i="77"/>
  <c r="D82" i="77"/>
  <c r="D84" i="77"/>
  <c r="D86" i="77"/>
  <c r="D88" i="77"/>
  <c r="D90" i="77"/>
  <c r="J86" i="58"/>
  <c r="C83" i="72"/>
  <c r="B83" i="72" s="1"/>
  <c r="D20" i="62"/>
  <c r="B78" i="62"/>
  <c r="Q94" i="52"/>
  <c r="C94" i="52"/>
  <c r="B94" i="52" s="1"/>
  <c r="B87" i="80"/>
  <c r="K22" i="71"/>
  <c r="J21" i="77"/>
  <c r="K24" i="73"/>
  <c r="B92" i="61"/>
  <c r="B88" i="62"/>
  <c r="C95" i="68"/>
  <c r="B95" i="68" s="1"/>
  <c r="N24" i="78"/>
  <c r="J24" i="78" s="1"/>
  <c r="D23" i="68"/>
  <c r="G25" i="78"/>
  <c r="C25" i="78" s="1"/>
  <c r="H80" i="77"/>
  <c r="H21" i="72"/>
  <c r="H20" i="61"/>
  <c r="K23" i="71"/>
  <c r="I24" i="76"/>
  <c r="H91" i="76"/>
  <c r="G24" i="71"/>
  <c r="B91" i="62"/>
  <c r="B93" i="80"/>
  <c r="I22" i="72"/>
  <c r="C92" i="72"/>
  <c r="B92" i="72" s="1"/>
  <c r="G22" i="78"/>
  <c r="C22" i="78" s="1"/>
  <c r="P25" i="54"/>
  <c r="G25" i="71"/>
  <c r="B91" i="80"/>
  <c r="F24" i="74"/>
  <c r="B89" i="78"/>
  <c r="D22" i="68"/>
  <c r="C81" i="68"/>
  <c r="B81" i="68" s="1"/>
  <c r="G23" i="78"/>
  <c r="C23" i="78" s="1"/>
  <c r="I23" i="68"/>
  <c r="J20" i="77"/>
  <c r="D82" i="71"/>
  <c r="C82" i="71" s="1"/>
  <c r="I21" i="62"/>
  <c r="I23" i="62"/>
  <c r="Q93" i="52"/>
  <c r="C93" i="52"/>
  <c r="B93" i="52" s="1"/>
  <c r="H82" i="77"/>
  <c r="D78" i="71"/>
  <c r="C78" i="71" s="1"/>
  <c r="J23" i="77"/>
  <c r="H21" i="62"/>
  <c r="C92" i="76"/>
  <c r="D90" i="51"/>
  <c r="D81" i="77"/>
  <c r="D89" i="77"/>
  <c r="K90" i="52"/>
  <c r="C81" i="77"/>
  <c r="C87" i="77"/>
  <c r="K79" i="56"/>
  <c r="N24" i="80"/>
  <c r="J24" i="80" s="1"/>
  <c r="C88" i="72"/>
  <c r="B88" i="72" s="1"/>
  <c r="H21" i="68"/>
  <c r="G23" i="71"/>
  <c r="L22" i="71"/>
  <c r="G22" i="71"/>
  <c r="J22" i="71"/>
  <c r="I80" i="71"/>
  <c r="H80" i="71" s="1"/>
  <c r="H94" i="77"/>
  <c r="C94" i="77"/>
  <c r="B94" i="77" s="1"/>
  <c r="E21" i="71"/>
  <c r="D76" i="71"/>
  <c r="C76" i="71" s="1"/>
  <c r="K23" i="73"/>
  <c r="E22" i="61"/>
  <c r="D20" i="61"/>
  <c r="B78" i="61"/>
  <c r="B77" i="61"/>
  <c r="C76" i="68"/>
  <c r="B76" i="68" s="1"/>
  <c r="H22" i="72"/>
  <c r="B80" i="61"/>
  <c r="K24" i="71"/>
  <c r="G21" i="71"/>
  <c r="I83" i="71"/>
  <c r="H83" i="71" s="1"/>
  <c r="E22" i="71"/>
  <c r="D80" i="71"/>
  <c r="C80" i="71" s="1"/>
  <c r="L23" i="71"/>
  <c r="F19" i="61"/>
  <c r="D77" i="71"/>
  <c r="C77" i="71" s="1"/>
  <c r="H19" i="61"/>
  <c r="H20" i="62"/>
  <c r="E20" i="62"/>
  <c r="B80" i="62"/>
  <c r="Q91" i="52"/>
  <c r="R24" i="52"/>
  <c r="C91" i="52"/>
  <c r="F22" i="62"/>
  <c r="B89" i="61"/>
  <c r="L24" i="71"/>
  <c r="D85" i="71"/>
  <c r="C85" i="71" s="1"/>
  <c r="F23" i="61"/>
  <c r="D89" i="71"/>
  <c r="C89" i="71" s="1"/>
  <c r="B83" i="80"/>
  <c r="G23" i="80"/>
  <c r="C23" i="80" s="1"/>
  <c r="I79" i="71"/>
  <c r="H79" i="71" s="1"/>
  <c r="F20" i="61"/>
  <c r="K21" i="73"/>
  <c r="B77" i="62"/>
  <c r="H23" i="62"/>
  <c r="B84" i="62"/>
  <c r="C89" i="68"/>
  <c r="B89" i="68" s="1"/>
  <c r="B85" i="62"/>
  <c r="C88" i="68"/>
  <c r="B88" i="68" s="1"/>
  <c r="H24" i="68"/>
  <c r="F22" i="79"/>
  <c r="B22" i="79" s="1"/>
  <c r="B85" i="78"/>
  <c r="H22" i="68"/>
  <c r="I76" i="71"/>
  <c r="H76" i="71" s="1"/>
  <c r="J21" i="71"/>
  <c r="H78" i="77"/>
  <c r="B75" i="61"/>
  <c r="C93" i="72"/>
  <c r="B93" i="72" s="1"/>
  <c r="B93" i="61"/>
  <c r="H23" i="61"/>
  <c r="B87" i="61"/>
  <c r="I92" i="71"/>
  <c r="H92" i="71" s="1"/>
  <c r="J25" i="71"/>
  <c r="F22" i="61"/>
  <c r="H78" i="52"/>
  <c r="G83" i="73"/>
  <c r="D21" i="62"/>
  <c r="B82" i="62"/>
  <c r="Q92" i="52"/>
  <c r="C92" i="52"/>
  <c r="B92" i="52" s="1"/>
  <c r="J24" i="71"/>
  <c r="I88" i="71"/>
  <c r="H88" i="71" s="1"/>
  <c r="E25" i="71"/>
  <c r="D92" i="71"/>
  <c r="C92" i="71" s="1"/>
  <c r="D21" i="68"/>
  <c r="D19" i="62"/>
  <c r="B74" i="62"/>
  <c r="H24" i="72"/>
  <c r="L25" i="71"/>
  <c r="H77" i="77"/>
  <c r="H93" i="77"/>
  <c r="C93" i="77"/>
  <c r="B93" i="77" s="1"/>
  <c r="E19" i="62"/>
  <c r="E21" i="62"/>
  <c r="B84" i="61"/>
  <c r="F23" i="71"/>
  <c r="B83" i="62"/>
  <c r="F24" i="79"/>
  <c r="B24" i="79" s="1"/>
  <c r="N21" i="80"/>
  <c r="J21" i="80" s="1"/>
  <c r="I24" i="72"/>
  <c r="B84" i="80"/>
  <c r="D23" i="72"/>
  <c r="F24" i="71"/>
  <c r="B89" i="62"/>
  <c r="B88" i="80"/>
  <c r="F22" i="59"/>
  <c r="B22" i="59" s="1"/>
  <c r="C79" i="72"/>
  <c r="B79" i="72" s="1"/>
  <c r="C76" i="72"/>
  <c r="B76" i="72" s="1"/>
  <c r="G22" i="80"/>
  <c r="C22" i="80" s="1"/>
  <c r="F22" i="71"/>
  <c r="K22" i="73"/>
  <c r="B76" i="61"/>
  <c r="B75" i="62"/>
  <c r="H93" i="76"/>
  <c r="D21" i="61"/>
  <c r="B82" i="61"/>
  <c r="D88" i="71"/>
  <c r="C88" i="71" s="1"/>
  <c r="E24" i="71"/>
  <c r="G23" i="62"/>
  <c r="E22" i="62"/>
  <c r="C91" i="68"/>
  <c r="B91" i="68" s="1"/>
  <c r="B87" i="62"/>
  <c r="H76" i="77"/>
  <c r="I20" i="77"/>
  <c r="D79" i="71"/>
  <c r="C79" i="71" s="1"/>
  <c r="G22" i="61"/>
  <c r="D19" i="61"/>
  <c r="B74" i="61"/>
  <c r="C24" i="68" l="1"/>
  <c r="D79" i="56"/>
  <c r="L77" i="74"/>
  <c r="D87" i="56"/>
  <c r="T90" i="54"/>
  <c r="D86" i="51"/>
  <c r="I21" i="71"/>
  <c r="H21" i="71" s="1"/>
  <c r="N78" i="73"/>
  <c r="N90" i="73"/>
  <c r="J90" i="73" s="1"/>
  <c r="C25" i="72"/>
  <c r="B25" i="72" s="1"/>
  <c r="N81" i="73"/>
  <c r="J81" i="73" s="1"/>
  <c r="N87" i="73"/>
  <c r="J87" i="73" s="1"/>
  <c r="D91" i="56"/>
  <c r="D83" i="56"/>
  <c r="C25" i="68"/>
  <c r="B25" i="68" s="1"/>
  <c r="H24" i="77"/>
  <c r="B87" i="71"/>
  <c r="C24" i="72"/>
  <c r="B24" i="72" s="1"/>
  <c r="B21" i="78"/>
  <c r="E90" i="58"/>
  <c r="C90" i="58" s="1"/>
  <c r="K84" i="52"/>
  <c r="B78" i="71"/>
  <c r="B23" i="78"/>
  <c r="K82" i="56"/>
  <c r="D89" i="56"/>
  <c r="D81" i="56"/>
  <c r="C89" i="74"/>
  <c r="D84" i="51"/>
  <c r="B90" i="71"/>
  <c r="I24" i="71"/>
  <c r="H24" i="71" s="1"/>
  <c r="B24" i="80"/>
  <c r="K77" i="77"/>
  <c r="H82" i="52"/>
  <c r="I25" i="71"/>
  <c r="H25" i="71" s="1"/>
  <c r="B24" i="68"/>
  <c r="G81" i="73"/>
  <c r="C81" i="73" s="1"/>
  <c r="G91" i="73"/>
  <c r="C91" i="73" s="1"/>
  <c r="G89" i="73"/>
  <c r="C89" i="73" s="1"/>
  <c r="K87" i="56"/>
  <c r="V21" i="54"/>
  <c r="L81" i="74"/>
  <c r="J23" i="52"/>
  <c r="J21" i="52"/>
  <c r="N76" i="52"/>
  <c r="H88" i="52"/>
  <c r="N89" i="52"/>
  <c r="C23" i="68"/>
  <c r="B23" i="68" s="1"/>
  <c r="G93" i="51"/>
  <c r="C77" i="77"/>
  <c r="B77" i="77" s="1"/>
  <c r="C21" i="68"/>
  <c r="B21" i="68" s="1"/>
  <c r="J83" i="58"/>
  <c r="H83" i="58" s="1"/>
  <c r="H85" i="56"/>
  <c r="I77" i="74"/>
  <c r="H90" i="52"/>
  <c r="D80" i="51"/>
  <c r="G79" i="73"/>
  <c r="C79" i="73" s="1"/>
  <c r="K82" i="52"/>
  <c r="H24" i="76"/>
  <c r="P85" i="51"/>
  <c r="H77" i="56"/>
  <c r="N81" i="52"/>
  <c r="C83" i="73"/>
  <c r="P77" i="51"/>
  <c r="N95" i="73"/>
  <c r="J95" i="73" s="1"/>
  <c r="K78" i="56"/>
  <c r="D85" i="56"/>
  <c r="D77" i="56"/>
  <c r="B91" i="71"/>
  <c r="D25" i="71"/>
  <c r="C25" i="71" s="1"/>
  <c r="E89" i="58"/>
  <c r="C89" i="58" s="1"/>
  <c r="J95" i="58"/>
  <c r="H95" i="58" s="1"/>
  <c r="C77" i="74"/>
  <c r="I85" i="74"/>
  <c r="C81" i="74"/>
  <c r="N77" i="52"/>
  <c r="N91" i="73"/>
  <c r="J91" i="73" s="1"/>
  <c r="P21" i="73"/>
  <c r="C23" i="72"/>
  <c r="B23" i="72" s="1"/>
  <c r="N77" i="73"/>
  <c r="J77" i="73" s="1"/>
  <c r="E25" i="73"/>
  <c r="B23" i="80"/>
  <c r="K80" i="52"/>
  <c r="G86" i="73"/>
  <c r="C86" i="73" s="1"/>
  <c r="H81" i="56"/>
  <c r="I81" i="74"/>
  <c r="B25" i="80"/>
  <c r="E78" i="58"/>
  <c r="C78" i="58" s="1"/>
  <c r="P89" i="51"/>
  <c r="D76" i="51"/>
  <c r="B91" i="52"/>
  <c r="C22" i="72"/>
  <c r="B22" i="72" s="1"/>
  <c r="G85" i="73"/>
  <c r="C85" i="73" s="1"/>
  <c r="N85" i="73"/>
  <c r="J85" i="73" s="1"/>
  <c r="N79" i="73"/>
  <c r="J79" i="73" s="1"/>
  <c r="G90" i="73"/>
  <c r="C90" i="73" s="1"/>
  <c r="J22" i="52"/>
  <c r="J20" i="52"/>
  <c r="H79" i="56"/>
  <c r="E93" i="58"/>
  <c r="C93" i="58" s="1"/>
  <c r="I89" i="74"/>
  <c r="C24" i="77"/>
  <c r="B24" i="77" s="1"/>
  <c r="B94" i="71"/>
  <c r="N82" i="73"/>
  <c r="J82" i="73" s="1"/>
  <c r="G94" i="51"/>
  <c r="T82" i="54"/>
  <c r="D21" i="71"/>
  <c r="C21" i="71" s="1"/>
  <c r="I22" i="71"/>
  <c r="H22" i="71" s="1"/>
  <c r="O22" i="50"/>
  <c r="K85" i="56"/>
  <c r="M23" i="52"/>
  <c r="H87" i="56"/>
  <c r="T86" i="54"/>
  <c r="H84" i="52"/>
  <c r="D82" i="51"/>
  <c r="B22" i="78"/>
  <c r="B86" i="71"/>
  <c r="B92" i="71"/>
  <c r="G93" i="73"/>
  <c r="C93" i="73" s="1"/>
  <c r="K25" i="58"/>
  <c r="G20" i="55"/>
  <c r="K88" i="52"/>
  <c r="H91" i="56"/>
  <c r="B95" i="71"/>
  <c r="G78" i="73"/>
  <c r="C78" i="73" s="1"/>
  <c r="B28" i="78"/>
  <c r="B82" i="71"/>
  <c r="B84" i="71"/>
  <c r="B79" i="71"/>
  <c r="B88" i="71"/>
  <c r="B77" i="71"/>
  <c r="B21" i="61"/>
  <c r="F25" i="73"/>
  <c r="E81" i="58"/>
  <c r="C81" i="58" s="1"/>
  <c r="O24" i="50"/>
  <c r="N21" i="74"/>
  <c r="H86" i="58"/>
  <c r="J79" i="58"/>
  <c r="H79" i="58" s="1"/>
  <c r="M24" i="56"/>
  <c r="O20" i="50"/>
  <c r="I22" i="73"/>
  <c r="B87" i="77"/>
  <c r="B19" i="61"/>
  <c r="M24" i="73"/>
  <c r="E87" i="58"/>
  <c r="C87" i="58" s="1"/>
  <c r="L23" i="58"/>
  <c r="M21" i="77"/>
  <c r="D21" i="77" s="1"/>
  <c r="B89" i="71"/>
  <c r="B85" i="71"/>
  <c r="I24" i="58"/>
  <c r="B80" i="77"/>
  <c r="G95" i="73"/>
  <c r="C95" i="73" s="1"/>
  <c r="B76" i="77"/>
  <c r="I23" i="58"/>
  <c r="M22" i="73"/>
  <c r="G92" i="51"/>
  <c r="L22" i="56"/>
  <c r="K76" i="52"/>
  <c r="G21" i="54"/>
  <c r="B24" i="78"/>
  <c r="M20" i="77"/>
  <c r="D20" i="77" s="1"/>
  <c r="B81" i="77"/>
  <c r="D85" i="55"/>
  <c r="C79" i="55"/>
  <c r="C80" i="55"/>
  <c r="D83" i="55"/>
  <c r="C88" i="55"/>
  <c r="C84" i="55"/>
  <c r="D90" i="55"/>
  <c r="D86" i="55"/>
  <c r="D82" i="55"/>
  <c r="D78" i="55"/>
  <c r="D79" i="55"/>
  <c r="H20" i="77"/>
  <c r="G80" i="73"/>
  <c r="C80" i="73" s="1"/>
  <c r="H22" i="73"/>
  <c r="F24" i="73"/>
  <c r="G87" i="73"/>
  <c r="C87" i="73" s="1"/>
  <c r="J78" i="73"/>
  <c r="C91" i="76"/>
  <c r="B78" i="77"/>
  <c r="B76" i="71"/>
  <c r="D24" i="58"/>
  <c r="J82" i="58"/>
  <c r="H82" i="58" s="1"/>
  <c r="D23" i="58"/>
  <c r="J81" i="58"/>
  <c r="H81" i="58" s="1"/>
  <c r="L24" i="56"/>
  <c r="K91" i="56"/>
  <c r="K83" i="56"/>
  <c r="B82" i="77"/>
  <c r="C22" i="68"/>
  <c r="B22" i="68" s="1"/>
  <c r="D79" i="77"/>
  <c r="B20" i="62"/>
  <c r="E77" i="58"/>
  <c r="C77" i="58" s="1"/>
  <c r="N93" i="73"/>
  <c r="J93" i="73" s="1"/>
  <c r="L24" i="58"/>
  <c r="H24" i="73"/>
  <c r="G88" i="73"/>
  <c r="C88" i="73" s="1"/>
  <c r="O21" i="73"/>
  <c r="N76" i="73"/>
  <c r="J76" i="73" s="1"/>
  <c r="N83" i="73"/>
  <c r="J83" i="73" s="1"/>
  <c r="L21" i="73"/>
  <c r="G92" i="73"/>
  <c r="C92" i="73" s="1"/>
  <c r="H25" i="73"/>
  <c r="L22" i="73"/>
  <c r="J77" i="58"/>
  <c r="H77" i="58" s="1"/>
  <c r="I21" i="58"/>
  <c r="G25" i="58"/>
  <c r="P88" i="51"/>
  <c r="P84" i="51"/>
  <c r="P80" i="51"/>
  <c r="P76" i="51"/>
  <c r="I24" i="56"/>
  <c r="H88" i="56"/>
  <c r="H84" i="56"/>
  <c r="I23" i="56"/>
  <c r="I22" i="56"/>
  <c r="H80" i="56"/>
  <c r="T91" i="54"/>
  <c r="T87" i="54"/>
  <c r="T83" i="54"/>
  <c r="T79" i="54"/>
  <c r="G24" i="54"/>
  <c r="G23" i="54"/>
  <c r="G22" i="54"/>
  <c r="I90" i="74"/>
  <c r="I86" i="74"/>
  <c r="I82" i="74"/>
  <c r="I78" i="74"/>
  <c r="C90" i="74"/>
  <c r="C86" i="74"/>
  <c r="C82" i="74"/>
  <c r="C78" i="74"/>
  <c r="H89" i="52"/>
  <c r="H85" i="52"/>
  <c r="H81" i="52"/>
  <c r="H77" i="52"/>
  <c r="N88" i="52"/>
  <c r="N80" i="52"/>
  <c r="D89" i="51"/>
  <c r="D81" i="51"/>
  <c r="I24" i="51"/>
  <c r="K89" i="56"/>
  <c r="D88" i="56"/>
  <c r="G24" i="56"/>
  <c r="T88" i="54"/>
  <c r="U24" i="54"/>
  <c r="G21" i="52"/>
  <c r="N83" i="52"/>
  <c r="O22" i="52"/>
  <c r="B22" i="62"/>
  <c r="D23" i="71"/>
  <c r="C23" i="71" s="1"/>
  <c r="B83" i="71"/>
  <c r="E22" i="73"/>
  <c r="N86" i="73"/>
  <c r="J86" i="73" s="1"/>
  <c r="E95" i="58"/>
  <c r="C95" i="58" s="1"/>
  <c r="L23" i="73"/>
  <c r="E83" i="58"/>
  <c r="C83" i="58" s="1"/>
  <c r="C89" i="55"/>
  <c r="C77" i="55"/>
  <c r="D24" i="71"/>
  <c r="C24" i="71" s="1"/>
  <c r="B22" i="80"/>
  <c r="B19" i="62"/>
  <c r="B21" i="62"/>
  <c r="E84" i="58"/>
  <c r="C84" i="58" s="1"/>
  <c r="F23" i="58"/>
  <c r="G22" i="58"/>
  <c r="I92" i="54"/>
  <c r="G23" i="56"/>
  <c r="D84" i="56"/>
  <c r="G22" i="52"/>
  <c r="O21" i="52"/>
  <c r="N79" i="52"/>
  <c r="Q24" i="52"/>
  <c r="C24" i="52"/>
  <c r="B24" i="52" s="1"/>
  <c r="J87" i="58"/>
  <c r="H87" i="58" s="1"/>
  <c r="E85" i="58"/>
  <c r="C85" i="58" s="1"/>
  <c r="J27" i="58"/>
  <c r="H27" i="58" s="1"/>
  <c r="B27" i="58" s="1"/>
  <c r="J94" i="58"/>
  <c r="H94" i="58" s="1"/>
  <c r="J84" i="58"/>
  <c r="H84" i="58" s="1"/>
  <c r="K23" i="58"/>
  <c r="K21" i="58"/>
  <c r="J76" i="58"/>
  <c r="H76" i="58" s="1"/>
  <c r="E21" i="73"/>
  <c r="J24" i="56"/>
  <c r="J23" i="56"/>
  <c r="J22" i="56"/>
  <c r="J21" i="56"/>
  <c r="F24" i="56"/>
  <c r="E88" i="56"/>
  <c r="C88" i="56"/>
  <c r="E84" i="56"/>
  <c r="F23" i="56"/>
  <c r="C84" i="56"/>
  <c r="E80" i="56"/>
  <c r="F22" i="56"/>
  <c r="C80" i="56"/>
  <c r="E90" i="55"/>
  <c r="E86" i="55"/>
  <c r="E82" i="55"/>
  <c r="E78" i="55"/>
  <c r="K89" i="77"/>
  <c r="C89" i="77"/>
  <c r="B89" i="77" s="1"/>
  <c r="K85" i="77"/>
  <c r="C85" i="77"/>
  <c r="B85" i="77" s="1"/>
  <c r="K81" i="77"/>
  <c r="E89" i="54"/>
  <c r="E85" i="54"/>
  <c r="E81" i="54"/>
  <c r="E77" i="54"/>
  <c r="F21" i="54"/>
  <c r="L79" i="74"/>
  <c r="M21" i="74"/>
  <c r="E89" i="52"/>
  <c r="E85" i="52"/>
  <c r="E81" i="52"/>
  <c r="E77" i="52"/>
  <c r="F23" i="51"/>
  <c r="F22" i="51"/>
  <c r="F21" i="51"/>
  <c r="F20" i="51"/>
  <c r="N90" i="52"/>
  <c r="N82" i="52"/>
  <c r="M21" i="52"/>
  <c r="D87" i="51"/>
  <c r="E23" i="51"/>
  <c r="E21" i="51"/>
  <c r="D79" i="51"/>
  <c r="P79" i="51"/>
  <c r="Q21" i="51"/>
  <c r="D78" i="56"/>
  <c r="J21" i="74"/>
  <c r="I79" i="74"/>
  <c r="E94" i="58"/>
  <c r="C94" i="58" s="1"/>
  <c r="J90" i="58"/>
  <c r="H90" i="58" s="1"/>
  <c r="F21" i="73"/>
  <c r="M23" i="56"/>
  <c r="M22" i="56"/>
  <c r="M21" i="56"/>
  <c r="C93" i="54"/>
  <c r="B23" i="61"/>
  <c r="B23" i="62"/>
  <c r="B88" i="77"/>
  <c r="H21" i="77"/>
  <c r="H91" i="58"/>
  <c r="I25" i="73"/>
  <c r="N84" i="73"/>
  <c r="J84" i="73" s="1"/>
  <c r="O23" i="73"/>
  <c r="L22" i="58"/>
  <c r="I24" i="73"/>
  <c r="I23" i="73"/>
  <c r="D22" i="58"/>
  <c r="O21" i="50"/>
  <c r="F24" i="58"/>
  <c r="E88" i="58"/>
  <c r="C88" i="58" s="1"/>
  <c r="G82" i="73"/>
  <c r="C82" i="73" s="1"/>
  <c r="O23" i="50"/>
  <c r="P23" i="73"/>
  <c r="I25" i="58"/>
  <c r="R23" i="51"/>
  <c r="R22" i="51"/>
  <c r="R21" i="51"/>
  <c r="R20" i="51"/>
  <c r="E91" i="56"/>
  <c r="C91" i="56"/>
  <c r="C87" i="56"/>
  <c r="B87" i="56" s="1"/>
  <c r="E87" i="56"/>
  <c r="E83" i="56"/>
  <c r="C83" i="56"/>
  <c r="E79" i="56"/>
  <c r="C79" i="56"/>
  <c r="B79" i="56" s="1"/>
  <c r="E87" i="55"/>
  <c r="F23" i="55"/>
  <c r="E83" i="55"/>
  <c r="F22" i="55"/>
  <c r="F21" i="55"/>
  <c r="E79" i="55"/>
  <c r="K90" i="77"/>
  <c r="C90" i="77"/>
  <c r="B90" i="77" s="1"/>
  <c r="K86" i="77"/>
  <c r="C86" i="77"/>
  <c r="B86" i="77" s="1"/>
  <c r="K82" i="77"/>
  <c r="K78" i="77"/>
  <c r="E90" i="54"/>
  <c r="E86" i="54"/>
  <c r="E82" i="54"/>
  <c r="E78" i="54"/>
  <c r="L80" i="74"/>
  <c r="L76" i="74"/>
  <c r="K23" i="74"/>
  <c r="K22" i="74"/>
  <c r="K21" i="74"/>
  <c r="K20" i="74"/>
  <c r="E23" i="74"/>
  <c r="E22" i="74"/>
  <c r="E21" i="74"/>
  <c r="E20" i="74"/>
  <c r="E88" i="52"/>
  <c r="E84" i="52"/>
  <c r="E80" i="52"/>
  <c r="E76" i="52"/>
  <c r="P23" i="52"/>
  <c r="P22" i="52"/>
  <c r="P21" i="52"/>
  <c r="P20" i="52"/>
  <c r="K87" i="52"/>
  <c r="L23" i="52"/>
  <c r="K83" i="52"/>
  <c r="L22" i="52"/>
  <c r="K79" i="52"/>
  <c r="L21" i="52"/>
  <c r="P87" i="51"/>
  <c r="Q23" i="51"/>
  <c r="K77" i="56"/>
  <c r="H83" i="56"/>
  <c r="D82" i="56"/>
  <c r="T84" i="54"/>
  <c r="U23" i="54"/>
  <c r="M22" i="77"/>
  <c r="D22" i="77" s="1"/>
  <c r="D83" i="77"/>
  <c r="I83" i="74"/>
  <c r="J22" i="74"/>
  <c r="C79" i="74"/>
  <c r="D21" i="74"/>
  <c r="H80" i="52"/>
  <c r="N85" i="52"/>
  <c r="D78" i="51"/>
  <c r="C81" i="55"/>
  <c r="D88" i="55"/>
  <c r="D84" i="55"/>
  <c r="D80" i="55"/>
  <c r="D81" i="55"/>
  <c r="D77" i="55"/>
  <c r="E24" i="73"/>
  <c r="L24" i="73"/>
  <c r="B80" i="71"/>
  <c r="B20" i="61"/>
  <c r="E80" i="58"/>
  <c r="C80" i="58" s="1"/>
  <c r="F22" i="58"/>
  <c r="J85" i="58"/>
  <c r="H85" i="58" s="1"/>
  <c r="M25" i="73"/>
  <c r="G84" i="73"/>
  <c r="H23" i="73"/>
  <c r="N89" i="73"/>
  <c r="J89" i="73" s="1"/>
  <c r="E82" i="58"/>
  <c r="C82" i="58" s="1"/>
  <c r="J89" i="58"/>
  <c r="H89" i="58" s="1"/>
  <c r="I22" i="58"/>
  <c r="E79" i="58"/>
  <c r="C79" i="58" s="1"/>
  <c r="P24" i="73"/>
  <c r="J92" i="58"/>
  <c r="H92" i="58" s="1"/>
  <c r="L25" i="58"/>
  <c r="P90" i="51"/>
  <c r="P86" i="51"/>
  <c r="P82" i="51"/>
  <c r="P78" i="51"/>
  <c r="H90" i="56"/>
  <c r="H86" i="56"/>
  <c r="H82" i="56"/>
  <c r="H78" i="56"/>
  <c r="T89" i="54"/>
  <c r="T85" i="54"/>
  <c r="T81" i="54"/>
  <c r="T77" i="54"/>
  <c r="U21" i="54"/>
  <c r="G23" i="55"/>
  <c r="G22" i="55"/>
  <c r="G21" i="55"/>
  <c r="I88" i="74"/>
  <c r="I84" i="74"/>
  <c r="I80" i="74"/>
  <c r="I76" i="74"/>
  <c r="C88" i="74"/>
  <c r="C84" i="74"/>
  <c r="C80" i="74"/>
  <c r="C76" i="74"/>
  <c r="H87" i="52"/>
  <c r="I23" i="52"/>
  <c r="H83" i="52"/>
  <c r="I22" i="52"/>
  <c r="I21" i="52"/>
  <c r="H79" i="52"/>
  <c r="N84" i="52"/>
  <c r="N78" i="52"/>
  <c r="D85" i="51"/>
  <c r="D77" i="51"/>
  <c r="D25" i="58"/>
  <c r="P83" i="51"/>
  <c r="Q22" i="51"/>
  <c r="K81" i="56"/>
  <c r="G22" i="56"/>
  <c r="D80" i="56"/>
  <c r="U22" i="54"/>
  <c r="T80" i="54"/>
  <c r="M23" i="77"/>
  <c r="D23" i="77" s="1"/>
  <c r="N22" i="74"/>
  <c r="G23" i="52"/>
  <c r="N87" i="52"/>
  <c r="O23" i="52"/>
  <c r="B93" i="71"/>
  <c r="B22" i="61"/>
  <c r="B21" i="80"/>
  <c r="F25" i="58"/>
  <c r="E92" i="58"/>
  <c r="C92" i="58" s="1"/>
  <c r="G24" i="58"/>
  <c r="E91" i="58"/>
  <c r="C91" i="58" s="1"/>
  <c r="N80" i="73"/>
  <c r="J80" i="73" s="1"/>
  <c r="O22" i="73"/>
  <c r="F21" i="58"/>
  <c r="E76" i="58"/>
  <c r="C76" i="58" s="1"/>
  <c r="K24" i="58"/>
  <c r="J88" i="58"/>
  <c r="H88" i="58" s="1"/>
  <c r="K88" i="56"/>
  <c r="L23" i="56"/>
  <c r="K84" i="56"/>
  <c r="K80" i="56"/>
  <c r="D89" i="55"/>
  <c r="C76" i="55"/>
  <c r="G77" i="73"/>
  <c r="C77" i="73" s="1"/>
  <c r="H21" i="73"/>
  <c r="K22" i="58"/>
  <c r="J80" i="58"/>
  <c r="H80" i="58" s="1"/>
  <c r="I87" i="74"/>
  <c r="J23" i="74"/>
  <c r="D22" i="74"/>
  <c r="C83" i="74"/>
  <c r="G20" i="52"/>
  <c r="D22" i="71"/>
  <c r="C22" i="71" s="1"/>
  <c r="O24" i="73"/>
  <c r="N88" i="73"/>
  <c r="J88" i="73" s="1"/>
  <c r="N27" i="73"/>
  <c r="J27" i="73" s="1"/>
  <c r="N94" i="73"/>
  <c r="J94" i="73" s="1"/>
  <c r="I21" i="73"/>
  <c r="G76" i="73"/>
  <c r="C76" i="73" s="1"/>
  <c r="D21" i="58"/>
  <c r="G21" i="58"/>
  <c r="P22" i="73"/>
  <c r="H24" i="51"/>
  <c r="G91" i="51"/>
  <c r="C90" i="56"/>
  <c r="E90" i="56"/>
  <c r="C86" i="56"/>
  <c r="E86" i="56"/>
  <c r="C82" i="56"/>
  <c r="E82" i="56"/>
  <c r="E78" i="56"/>
  <c r="C78" i="56"/>
  <c r="E88" i="55"/>
  <c r="E84" i="55"/>
  <c r="E80" i="55"/>
  <c r="E76" i="55"/>
  <c r="F20" i="55"/>
  <c r="K87" i="77"/>
  <c r="L23" i="77"/>
  <c r="C23" i="77" s="1"/>
  <c r="K83" i="77"/>
  <c r="L22" i="77"/>
  <c r="C83" i="77"/>
  <c r="L21" i="77"/>
  <c r="K79" i="77"/>
  <c r="E91" i="54"/>
  <c r="E87" i="54"/>
  <c r="E83" i="54"/>
  <c r="E79" i="54"/>
  <c r="F23" i="52"/>
  <c r="E87" i="52"/>
  <c r="E83" i="52"/>
  <c r="F22" i="52"/>
  <c r="E79" i="52"/>
  <c r="F21" i="52"/>
  <c r="K86" i="52"/>
  <c r="K78" i="52"/>
  <c r="N86" i="52"/>
  <c r="M22" i="52"/>
  <c r="M20" i="52"/>
  <c r="E22" i="51"/>
  <c r="D83" i="51"/>
  <c r="E20" i="51"/>
  <c r="D75" i="51"/>
  <c r="D86" i="56"/>
  <c r="D23" i="74"/>
  <c r="C87" i="74"/>
  <c r="B25" i="78"/>
  <c r="G27" i="73"/>
  <c r="C27" i="73" s="1"/>
  <c r="G94" i="73"/>
  <c r="C94" i="73" s="1"/>
  <c r="O25" i="73"/>
  <c r="N92" i="73"/>
  <c r="J92" i="73" s="1"/>
  <c r="H23" i="77"/>
  <c r="C21" i="72"/>
  <c r="B21" i="72" s="1"/>
  <c r="N25" i="54"/>
  <c r="I23" i="71"/>
  <c r="H23" i="71" s="1"/>
  <c r="C79" i="77"/>
  <c r="L25" i="73"/>
  <c r="M21" i="73"/>
  <c r="E86" i="58"/>
  <c r="C86" i="58" s="1"/>
  <c r="F22" i="73"/>
  <c r="G23" i="58"/>
  <c r="L21" i="58"/>
  <c r="M23" i="73"/>
  <c r="F23" i="73"/>
  <c r="J78" i="58"/>
  <c r="H78" i="58" s="1"/>
  <c r="P25" i="73"/>
  <c r="K90" i="56"/>
  <c r="K86" i="56"/>
  <c r="E89" i="56"/>
  <c r="C89" i="56"/>
  <c r="E85" i="56"/>
  <c r="C85" i="56"/>
  <c r="C81" i="56"/>
  <c r="E81" i="56"/>
  <c r="C77" i="56"/>
  <c r="E77" i="56"/>
  <c r="V24" i="54"/>
  <c r="V23" i="54"/>
  <c r="V22" i="54"/>
  <c r="E89" i="55"/>
  <c r="E85" i="55"/>
  <c r="E81" i="55"/>
  <c r="E77" i="55"/>
  <c r="K88" i="77"/>
  <c r="K84" i="77"/>
  <c r="C84" i="77"/>
  <c r="B84" i="77" s="1"/>
  <c r="K80" i="77"/>
  <c r="K76" i="77"/>
  <c r="L20" i="77"/>
  <c r="F24" i="54"/>
  <c r="E88" i="54"/>
  <c r="E84" i="54"/>
  <c r="F23" i="54"/>
  <c r="F22" i="54"/>
  <c r="E80" i="54"/>
  <c r="L82" i="74"/>
  <c r="L78" i="74"/>
  <c r="E90" i="52"/>
  <c r="E86" i="52"/>
  <c r="E82" i="52"/>
  <c r="E78" i="52"/>
  <c r="K89" i="52"/>
  <c r="K85" i="52"/>
  <c r="K81" i="52"/>
  <c r="K77" i="52"/>
  <c r="J93" i="58"/>
  <c r="H93" i="58" s="1"/>
  <c r="P81" i="51"/>
  <c r="H89" i="56"/>
  <c r="D90" i="56"/>
  <c r="G21" i="56"/>
  <c r="D76" i="56"/>
  <c r="T78" i="54"/>
  <c r="N23" i="74"/>
  <c r="N20" i="74"/>
  <c r="C85" i="74"/>
  <c r="H86" i="52"/>
  <c r="H76" i="52"/>
  <c r="D88" i="51"/>
  <c r="D23" i="51" l="1"/>
  <c r="B83" i="56"/>
  <c r="B81" i="56"/>
  <c r="B21" i="71"/>
  <c r="B91" i="56"/>
  <c r="H23" i="52"/>
  <c r="B25" i="71"/>
  <c r="K22" i="56"/>
  <c r="B24" i="71"/>
  <c r="B93" i="73"/>
  <c r="F88" i="74"/>
  <c r="J22" i="58"/>
  <c r="H22" i="58" s="1"/>
  <c r="B88" i="56"/>
  <c r="B82" i="58"/>
  <c r="B77" i="56"/>
  <c r="M77" i="51"/>
  <c r="T21" i="54"/>
  <c r="B89" i="56"/>
  <c r="B77" i="55"/>
  <c r="M82" i="51"/>
  <c r="M89" i="51"/>
  <c r="H21" i="52"/>
  <c r="B79" i="58"/>
  <c r="B82" i="73"/>
  <c r="B87" i="73"/>
  <c r="B85" i="56"/>
  <c r="K21" i="77"/>
  <c r="G24" i="51"/>
  <c r="B81" i="73"/>
  <c r="K24" i="56"/>
  <c r="B83" i="58"/>
  <c r="B76" i="73"/>
  <c r="K89" i="76"/>
  <c r="B76" i="58"/>
  <c r="K77" i="76"/>
  <c r="B83" i="73"/>
  <c r="B85" i="73"/>
  <c r="B78" i="58"/>
  <c r="B78" i="56"/>
  <c r="B79" i="73"/>
  <c r="N24" i="73"/>
  <c r="J24" i="73" s="1"/>
  <c r="B95" i="58"/>
  <c r="K23" i="52"/>
  <c r="B78" i="73"/>
  <c r="B79" i="77"/>
  <c r="B27" i="73"/>
  <c r="B89" i="73"/>
  <c r="B22" i="71"/>
  <c r="F77" i="74"/>
  <c r="E84" i="76"/>
  <c r="H22" i="52"/>
  <c r="G23" i="73"/>
  <c r="B94" i="58"/>
  <c r="Q89" i="54"/>
  <c r="N21" i="73"/>
  <c r="J21" i="73" s="1"/>
  <c r="K78" i="76"/>
  <c r="B80" i="55"/>
  <c r="B95" i="73"/>
  <c r="B87" i="58"/>
  <c r="B93" i="58"/>
  <c r="E22" i="54"/>
  <c r="K21" i="52"/>
  <c r="B90" i="73"/>
  <c r="Q90" i="54"/>
  <c r="K85" i="54"/>
  <c r="J24" i="58"/>
  <c r="H24" i="58" s="1"/>
  <c r="D22" i="56"/>
  <c r="E22" i="58"/>
  <c r="C22" i="58" s="1"/>
  <c r="H78" i="55"/>
  <c r="M20" i="76"/>
  <c r="F81" i="74"/>
  <c r="H82" i="55"/>
  <c r="D20" i="51"/>
  <c r="B84" i="55"/>
  <c r="B91" i="58"/>
  <c r="J25" i="58"/>
  <c r="H25" i="58" s="1"/>
  <c r="S21" i="54"/>
  <c r="K88" i="76"/>
  <c r="B88" i="55"/>
  <c r="J21" i="50"/>
  <c r="M90" i="51"/>
  <c r="P22" i="51"/>
  <c r="B86" i="73"/>
  <c r="H90" i="55"/>
  <c r="B81" i="58"/>
  <c r="D21" i="56"/>
  <c r="B77" i="73"/>
  <c r="M23" i="76"/>
  <c r="L23" i="50"/>
  <c r="B90" i="58"/>
  <c r="B84" i="56"/>
  <c r="G22" i="73"/>
  <c r="C22" i="73" s="1"/>
  <c r="J23" i="58"/>
  <c r="H23" i="58" s="1"/>
  <c r="K20" i="77"/>
  <c r="B81" i="55"/>
  <c r="B82" i="56"/>
  <c r="J20" i="50"/>
  <c r="K21" i="50"/>
  <c r="N23" i="52"/>
  <c r="B89" i="58"/>
  <c r="S24" i="54"/>
  <c r="H94" i="50"/>
  <c r="C21" i="50"/>
  <c r="F86" i="74"/>
  <c r="F80" i="74"/>
  <c r="P23" i="51"/>
  <c r="B88" i="73"/>
  <c r="H77" i="50"/>
  <c r="J24" i="50"/>
  <c r="Q87" i="54"/>
  <c r="Q82" i="54"/>
  <c r="H21" i="74"/>
  <c r="H86" i="55"/>
  <c r="H81" i="55"/>
  <c r="E21" i="58"/>
  <c r="C21" i="58" s="1"/>
  <c r="B89" i="55"/>
  <c r="B86" i="58"/>
  <c r="B94" i="73"/>
  <c r="D22" i="51"/>
  <c r="B83" i="77"/>
  <c r="L25" i="54"/>
  <c r="I25" i="54" s="1"/>
  <c r="C82" i="55"/>
  <c r="B82" i="55" s="1"/>
  <c r="D81" i="52"/>
  <c r="C83" i="76"/>
  <c r="I84" i="54"/>
  <c r="J87" i="54"/>
  <c r="D87" i="54" s="1"/>
  <c r="D86" i="76"/>
  <c r="H79" i="50"/>
  <c r="C79" i="76"/>
  <c r="D84" i="52"/>
  <c r="D85" i="76"/>
  <c r="J86" i="54"/>
  <c r="D86" i="54" s="1"/>
  <c r="C80" i="76"/>
  <c r="D78" i="52"/>
  <c r="N20" i="50"/>
  <c r="H81" i="50"/>
  <c r="M20" i="50"/>
  <c r="E23" i="54"/>
  <c r="E24" i="54"/>
  <c r="C23" i="74"/>
  <c r="E22" i="52"/>
  <c r="E23" i="52"/>
  <c r="K23" i="77"/>
  <c r="B86" i="56"/>
  <c r="C94" i="76"/>
  <c r="N22" i="73"/>
  <c r="J22" i="73" s="1"/>
  <c r="B80" i="58"/>
  <c r="K86" i="76"/>
  <c r="K81" i="76"/>
  <c r="C23" i="50"/>
  <c r="L24" i="54"/>
  <c r="I20" i="52"/>
  <c r="H20" i="52" s="1"/>
  <c r="H75" i="52"/>
  <c r="Q77" i="54"/>
  <c r="R21" i="54"/>
  <c r="K87" i="76"/>
  <c r="L23" i="76"/>
  <c r="D24" i="50"/>
  <c r="K87" i="54"/>
  <c r="F78" i="74"/>
  <c r="T23" i="54"/>
  <c r="E21" i="55"/>
  <c r="P21" i="51"/>
  <c r="E21" i="54"/>
  <c r="C90" i="55"/>
  <c r="B90" i="55" s="1"/>
  <c r="J21" i="58"/>
  <c r="H21" i="58" s="1"/>
  <c r="B85" i="58"/>
  <c r="H20" i="74"/>
  <c r="H89" i="55"/>
  <c r="H76" i="56"/>
  <c r="I21" i="56"/>
  <c r="H21" i="56" s="1"/>
  <c r="Q78" i="54"/>
  <c r="H23" i="56"/>
  <c r="G24" i="73"/>
  <c r="C24" i="73" s="1"/>
  <c r="C20" i="77"/>
  <c r="B20" i="77" s="1"/>
  <c r="O23" i="51"/>
  <c r="M88" i="51"/>
  <c r="Q79" i="54"/>
  <c r="K90" i="76"/>
  <c r="Q86" i="54"/>
  <c r="K80" i="76"/>
  <c r="Q80" i="54"/>
  <c r="R22" i="54"/>
  <c r="M21" i="76"/>
  <c r="I24" i="50"/>
  <c r="Q85" i="54"/>
  <c r="Q84" i="54"/>
  <c r="R23" i="54"/>
  <c r="F22" i="76"/>
  <c r="D89" i="52"/>
  <c r="C81" i="76"/>
  <c r="C86" i="76"/>
  <c r="D77" i="52"/>
  <c r="D86" i="52"/>
  <c r="D85" i="52"/>
  <c r="I90" i="54"/>
  <c r="C89" i="76"/>
  <c r="N24" i="50"/>
  <c r="M21" i="50"/>
  <c r="N25" i="73"/>
  <c r="J25" i="73" s="1"/>
  <c r="E21" i="52"/>
  <c r="I23" i="74"/>
  <c r="C93" i="76"/>
  <c r="H76" i="55"/>
  <c r="I20" i="55"/>
  <c r="C20" i="55" s="1"/>
  <c r="B92" i="58"/>
  <c r="T22" i="54"/>
  <c r="O22" i="51"/>
  <c r="M84" i="51"/>
  <c r="H88" i="50"/>
  <c r="H90" i="50"/>
  <c r="L21" i="54"/>
  <c r="D76" i="55"/>
  <c r="B76" i="55" s="1"/>
  <c r="J20" i="55"/>
  <c r="D20" i="55" s="1"/>
  <c r="G21" i="50"/>
  <c r="K76" i="56"/>
  <c r="L21" i="56"/>
  <c r="K21" i="56" s="1"/>
  <c r="K76" i="76"/>
  <c r="L20" i="76"/>
  <c r="Q88" i="54"/>
  <c r="R24" i="54"/>
  <c r="E86" i="76"/>
  <c r="G22" i="50"/>
  <c r="H93" i="50"/>
  <c r="K82" i="76"/>
  <c r="M22" i="76"/>
  <c r="P75" i="51"/>
  <c r="Q20" i="51"/>
  <c r="P20" i="51" s="1"/>
  <c r="I22" i="74"/>
  <c r="E22" i="55"/>
  <c r="B88" i="58"/>
  <c r="C21" i="77"/>
  <c r="B21" i="77" s="1"/>
  <c r="I21" i="74"/>
  <c r="N21" i="52"/>
  <c r="D23" i="56"/>
  <c r="E23" i="58"/>
  <c r="C23" i="58" s="1"/>
  <c r="L22" i="50"/>
  <c r="I21" i="50"/>
  <c r="M86" i="51"/>
  <c r="G21" i="74"/>
  <c r="F79" i="74"/>
  <c r="D24" i="56"/>
  <c r="E25" i="58"/>
  <c r="C25" i="58" s="1"/>
  <c r="G25" i="73"/>
  <c r="C25" i="73" s="1"/>
  <c r="L20" i="50"/>
  <c r="Q91" i="54"/>
  <c r="K85" i="76"/>
  <c r="Q81" i="54"/>
  <c r="L21" i="76"/>
  <c r="K79" i="76"/>
  <c r="S22" i="54"/>
  <c r="F76" i="74"/>
  <c r="L22" i="54"/>
  <c r="F90" i="74"/>
  <c r="F85" i="74"/>
  <c r="E85" i="76"/>
  <c r="H84" i="55"/>
  <c r="C76" i="56"/>
  <c r="B76" i="56" s="1"/>
  <c r="E76" i="56"/>
  <c r="F21" i="56"/>
  <c r="K84" i="76"/>
  <c r="K83" i="76"/>
  <c r="L22" i="76"/>
  <c r="H80" i="55"/>
  <c r="F82" i="74"/>
  <c r="H23" i="74"/>
  <c r="I91" i="54"/>
  <c r="D90" i="52"/>
  <c r="C82" i="76"/>
  <c r="I83" i="54"/>
  <c r="G20" i="50"/>
  <c r="D76" i="52"/>
  <c r="D82" i="52"/>
  <c r="C88" i="76"/>
  <c r="D88" i="52"/>
  <c r="D80" i="52"/>
  <c r="J85" i="54"/>
  <c r="D85" i="54" s="1"/>
  <c r="D84" i="76"/>
  <c r="C76" i="76"/>
  <c r="I77" i="54"/>
  <c r="H92" i="50"/>
  <c r="K20" i="50"/>
  <c r="M23" i="50"/>
  <c r="K22" i="77"/>
  <c r="C22" i="77"/>
  <c r="B22" i="77" s="1"/>
  <c r="E20" i="55"/>
  <c r="B90" i="56"/>
  <c r="C22" i="74"/>
  <c r="I94" i="54"/>
  <c r="L20" i="52"/>
  <c r="K20" i="52" s="1"/>
  <c r="K75" i="52"/>
  <c r="F20" i="76"/>
  <c r="G23" i="50"/>
  <c r="C83" i="55"/>
  <c r="B83" i="55" s="1"/>
  <c r="I22" i="55"/>
  <c r="H83" i="55"/>
  <c r="H85" i="50"/>
  <c r="Q83" i="54"/>
  <c r="S23" i="54"/>
  <c r="B79" i="55"/>
  <c r="E24" i="58"/>
  <c r="C24" i="58" s="1"/>
  <c r="N23" i="73"/>
  <c r="J23" i="73" s="1"/>
  <c r="D21" i="51"/>
  <c r="C78" i="55"/>
  <c r="B78" i="55" s="1"/>
  <c r="C86" i="55"/>
  <c r="B86" i="55" s="1"/>
  <c r="B80" i="56"/>
  <c r="C23" i="56"/>
  <c r="E23" i="56"/>
  <c r="E24" i="56"/>
  <c r="C24" i="56"/>
  <c r="B84" i="58"/>
  <c r="H77" i="55"/>
  <c r="F84" i="74"/>
  <c r="C85" i="55"/>
  <c r="B85" i="55" s="1"/>
  <c r="H85" i="55"/>
  <c r="H22" i="74"/>
  <c r="F20" i="52"/>
  <c r="E75" i="52"/>
  <c r="B92" i="73"/>
  <c r="B80" i="73"/>
  <c r="K23" i="50"/>
  <c r="O21" i="51"/>
  <c r="M80" i="51"/>
  <c r="M81" i="51"/>
  <c r="J22" i="50"/>
  <c r="C20" i="50"/>
  <c r="F21" i="76"/>
  <c r="K86" i="54"/>
  <c r="J23" i="50"/>
  <c r="C87" i="76"/>
  <c r="N23" i="50"/>
  <c r="L21" i="50"/>
  <c r="H84" i="50"/>
  <c r="H86" i="50"/>
  <c r="B23" i="77"/>
  <c r="G21" i="73"/>
  <c r="C21" i="73" s="1"/>
  <c r="I95" i="54"/>
  <c r="N22" i="51"/>
  <c r="M83" i="51"/>
  <c r="C87" i="55"/>
  <c r="H87" i="55"/>
  <c r="I23" i="55"/>
  <c r="C23" i="55" s="1"/>
  <c r="B91" i="73"/>
  <c r="O20" i="51"/>
  <c r="M76" i="51"/>
  <c r="M79" i="51"/>
  <c r="N21" i="51"/>
  <c r="G23" i="74"/>
  <c r="F87" i="74"/>
  <c r="F23" i="76"/>
  <c r="C22" i="50"/>
  <c r="D87" i="55"/>
  <c r="J23" i="55"/>
  <c r="D23" i="55" s="1"/>
  <c r="F83" i="74"/>
  <c r="G22" i="74"/>
  <c r="D20" i="74"/>
  <c r="C75" i="74"/>
  <c r="C20" i="74" s="1"/>
  <c r="C21" i="74"/>
  <c r="K22" i="52"/>
  <c r="E23" i="55"/>
  <c r="K23" i="56"/>
  <c r="L21" i="74"/>
  <c r="E22" i="56"/>
  <c r="C22" i="56"/>
  <c r="C92" i="54"/>
  <c r="N23" i="51"/>
  <c r="M87" i="51"/>
  <c r="K22" i="50"/>
  <c r="M24" i="50"/>
  <c r="M78" i="51"/>
  <c r="M85" i="51"/>
  <c r="I22" i="50"/>
  <c r="I23" i="50"/>
  <c r="B23" i="71"/>
  <c r="N22" i="52"/>
  <c r="T24" i="54"/>
  <c r="H22" i="56"/>
  <c r="H24" i="56"/>
  <c r="B77" i="58"/>
  <c r="F24" i="76"/>
  <c r="I20" i="50"/>
  <c r="J21" i="55"/>
  <c r="D21" i="55" s="1"/>
  <c r="F89" i="74"/>
  <c r="H88" i="55"/>
  <c r="J22" i="55"/>
  <c r="D22" i="55" s="1"/>
  <c r="M20" i="74"/>
  <c r="L75" i="74"/>
  <c r="L20" i="74" s="1"/>
  <c r="O20" i="52"/>
  <c r="N20" i="52" s="1"/>
  <c r="N75" i="52"/>
  <c r="H79" i="55"/>
  <c r="I21" i="55"/>
  <c r="L23" i="54"/>
  <c r="J20" i="74"/>
  <c r="I75" i="74"/>
  <c r="I20" i="74" s="1"/>
  <c r="N79" i="54" l="1"/>
  <c r="B22" i="58"/>
  <c r="B86" i="76"/>
  <c r="K23" i="76"/>
  <c r="B23" i="56"/>
  <c r="B24" i="58"/>
  <c r="H76" i="50"/>
  <c r="F22" i="50"/>
  <c r="H90" i="76"/>
  <c r="K20" i="76"/>
  <c r="B24" i="73"/>
  <c r="K21" i="76"/>
  <c r="H78" i="76"/>
  <c r="M22" i="51"/>
  <c r="H21" i="55"/>
  <c r="H82" i="50"/>
  <c r="B25" i="58"/>
  <c r="H78" i="50"/>
  <c r="B23" i="58"/>
  <c r="H86" i="76"/>
  <c r="H75" i="50"/>
  <c r="K22" i="76"/>
  <c r="Q24" i="54"/>
  <c r="N91" i="54"/>
  <c r="C78" i="76"/>
  <c r="F23" i="50"/>
  <c r="B21" i="58"/>
  <c r="M23" i="51"/>
  <c r="B22" i="56"/>
  <c r="F22" i="74"/>
  <c r="H81" i="76"/>
  <c r="Q21" i="54"/>
  <c r="H85" i="76"/>
  <c r="M21" i="51"/>
  <c r="B87" i="55"/>
  <c r="H77" i="76"/>
  <c r="C85" i="76"/>
  <c r="B85" i="76" s="1"/>
  <c r="F23" i="74"/>
  <c r="B23" i="55"/>
  <c r="B20" i="55"/>
  <c r="H82" i="76"/>
  <c r="H89" i="50"/>
  <c r="B21" i="73"/>
  <c r="B24" i="56"/>
  <c r="B22" i="73"/>
  <c r="B25" i="73"/>
  <c r="H91" i="50"/>
  <c r="C84" i="54"/>
  <c r="C24" i="76"/>
  <c r="C90" i="54"/>
  <c r="H87" i="50"/>
  <c r="I23" i="76"/>
  <c r="C23" i="76" s="1"/>
  <c r="H87" i="76"/>
  <c r="H88" i="76"/>
  <c r="Q79" i="52"/>
  <c r="R21" i="52"/>
  <c r="C79" i="52"/>
  <c r="N83" i="54"/>
  <c r="H20" i="55"/>
  <c r="P21" i="54"/>
  <c r="H89" i="76"/>
  <c r="Q23" i="54"/>
  <c r="J22" i="76"/>
  <c r="Q90" i="52"/>
  <c r="C90" i="52"/>
  <c r="B90" i="52" s="1"/>
  <c r="C84" i="76"/>
  <c r="B84" i="76" s="1"/>
  <c r="H84" i="76"/>
  <c r="Q85" i="52"/>
  <c r="C85" i="52"/>
  <c r="B85" i="52" s="1"/>
  <c r="C91" i="54"/>
  <c r="H23" i="50"/>
  <c r="H23" i="55"/>
  <c r="C94" i="54"/>
  <c r="H80" i="50"/>
  <c r="F21" i="50"/>
  <c r="N77" i="54"/>
  <c r="O21" i="54"/>
  <c r="Q84" i="52"/>
  <c r="C84" i="52"/>
  <c r="B84" i="52" s="1"/>
  <c r="P22" i="54"/>
  <c r="G20" i="74"/>
  <c r="F75" i="74"/>
  <c r="F20" i="74" s="1"/>
  <c r="S23" i="52"/>
  <c r="D23" i="52" s="1"/>
  <c r="D87" i="52"/>
  <c r="F21" i="74"/>
  <c r="J20" i="76"/>
  <c r="N90" i="54"/>
  <c r="Q77" i="52"/>
  <c r="C77" i="52"/>
  <c r="B77" i="52" s="1"/>
  <c r="C77" i="76"/>
  <c r="L24" i="50"/>
  <c r="P23" i="54"/>
  <c r="I85" i="54"/>
  <c r="N85" i="54"/>
  <c r="O23" i="54"/>
  <c r="N84" i="54"/>
  <c r="G77" i="51"/>
  <c r="F20" i="50"/>
  <c r="H20" i="50"/>
  <c r="C95" i="54"/>
  <c r="E20" i="52"/>
  <c r="C83" i="54"/>
  <c r="H22" i="55"/>
  <c r="H76" i="76"/>
  <c r="I20" i="76"/>
  <c r="C20" i="76" s="1"/>
  <c r="J21" i="76"/>
  <c r="Q87" i="52"/>
  <c r="R23" i="52"/>
  <c r="C87" i="52"/>
  <c r="I78" i="54"/>
  <c r="N78" i="54"/>
  <c r="E21" i="56"/>
  <c r="C21" i="56"/>
  <c r="B21" i="56" s="1"/>
  <c r="C22" i="55"/>
  <c r="B22" i="55" s="1"/>
  <c r="J23" i="76"/>
  <c r="I87" i="54"/>
  <c r="N87" i="54"/>
  <c r="I82" i="54"/>
  <c r="N82" i="54"/>
  <c r="Q80" i="52"/>
  <c r="C80" i="52"/>
  <c r="B80" i="52" s="1"/>
  <c r="I79" i="54"/>
  <c r="K24" i="50"/>
  <c r="I86" i="54"/>
  <c r="N86" i="54"/>
  <c r="H80" i="76"/>
  <c r="Q81" i="52"/>
  <c r="C81" i="52"/>
  <c r="B81" i="52" s="1"/>
  <c r="S22" i="52"/>
  <c r="D22" i="52" s="1"/>
  <c r="D83" i="52"/>
  <c r="H79" i="76"/>
  <c r="I21" i="76"/>
  <c r="Q78" i="52"/>
  <c r="C78" i="52"/>
  <c r="B78" i="52" s="1"/>
  <c r="N21" i="50"/>
  <c r="H21" i="50" s="1"/>
  <c r="H83" i="76"/>
  <c r="I22" i="76"/>
  <c r="C25" i="54"/>
  <c r="N20" i="51"/>
  <c r="M20" i="51" s="1"/>
  <c r="M75" i="51"/>
  <c r="I88" i="54"/>
  <c r="O24" i="54"/>
  <c r="N88" i="54"/>
  <c r="Q88" i="52"/>
  <c r="C88" i="52"/>
  <c r="B88" i="52" s="1"/>
  <c r="Q76" i="52"/>
  <c r="C76" i="52"/>
  <c r="B76" i="52" s="1"/>
  <c r="N22" i="50"/>
  <c r="S21" i="52"/>
  <c r="D21" i="52" s="1"/>
  <c r="D79" i="52"/>
  <c r="I89" i="54"/>
  <c r="N89" i="54"/>
  <c r="Q89" i="52"/>
  <c r="C89" i="52"/>
  <c r="B89" i="52" s="1"/>
  <c r="Q82" i="52"/>
  <c r="C82" i="52"/>
  <c r="B82" i="52" s="1"/>
  <c r="C77" i="54"/>
  <c r="P24" i="54"/>
  <c r="C90" i="76"/>
  <c r="Q22" i="54"/>
  <c r="C21" i="55"/>
  <c r="B21" i="55" s="1"/>
  <c r="I81" i="54"/>
  <c r="N81" i="54"/>
  <c r="I80" i="54"/>
  <c r="O22" i="54"/>
  <c r="N80" i="54"/>
  <c r="Q86" i="52"/>
  <c r="C86" i="52"/>
  <c r="B86" i="52" s="1"/>
  <c r="N21" i="54" l="1"/>
  <c r="G90" i="51"/>
  <c r="H24" i="50"/>
  <c r="G81" i="51"/>
  <c r="N22" i="54"/>
  <c r="I21" i="54"/>
  <c r="C21" i="54" s="1"/>
  <c r="G89" i="51"/>
  <c r="G76" i="51"/>
  <c r="B87" i="52"/>
  <c r="G84" i="51"/>
  <c r="N24" i="54"/>
  <c r="H22" i="76"/>
  <c r="H20" i="76"/>
  <c r="I23" i="51"/>
  <c r="I20" i="51"/>
  <c r="C88" i="54"/>
  <c r="C82" i="54"/>
  <c r="G82" i="51"/>
  <c r="I23" i="54"/>
  <c r="N23" i="54"/>
  <c r="I22" i="54"/>
  <c r="B79" i="52"/>
  <c r="G79" i="51"/>
  <c r="H21" i="51"/>
  <c r="C80" i="54"/>
  <c r="C81" i="54"/>
  <c r="C89" i="54"/>
  <c r="H86" i="54"/>
  <c r="C86" i="54"/>
  <c r="B86" i="54" s="1"/>
  <c r="C79" i="54"/>
  <c r="Q23" i="52"/>
  <c r="C23" i="52"/>
  <c r="B23" i="52" s="1"/>
  <c r="G86" i="51"/>
  <c r="Q21" i="52"/>
  <c r="C21" i="52"/>
  <c r="B21" i="52" s="1"/>
  <c r="G85" i="51"/>
  <c r="G88" i="51"/>
  <c r="H21" i="76"/>
  <c r="H87" i="54"/>
  <c r="C87" i="54"/>
  <c r="B87" i="54" s="1"/>
  <c r="G87" i="51"/>
  <c r="H23" i="51"/>
  <c r="K24" i="51"/>
  <c r="C21" i="76"/>
  <c r="I22" i="51"/>
  <c r="I24" i="54"/>
  <c r="C22" i="76"/>
  <c r="C78" i="54"/>
  <c r="I21" i="51"/>
  <c r="G78" i="51"/>
  <c r="H85" i="54"/>
  <c r="C85" i="54"/>
  <c r="B85" i="54" s="1"/>
  <c r="H23" i="76"/>
  <c r="S20" i="52"/>
  <c r="D20" i="52" s="1"/>
  <c r="D75" i="52"/>
  <c r="G80" i="51"/>
  <c r="J84" i="51" l="1"/>
  <c r="C84" i="51" s="1"/>
  <c r="B84" i="51" s="1"/>
  <c r="J86" i="51"/>
  <c r="C86" i="51" s="1"/>
  <c r="B86" i="51" s="1"/>
  <c r="G23" i="51"/>
  <c r="C22" i="54"/>
  <c r="C23" i="54"/>
  <c r="K23" i="51"/>
  <c r="K22" i="51"/>
  <c r="K21" i="51"/>
  <c r="B86" i="50"/>
  <c r="Q86" i="50" s="1"/>
  <c r="D23" i="50"/>
  <c r="D21" i="50"/>
  <c r="G21" i="51"/>
  <c r="B84" i="50"/>
  <c r="Q84" i="50" s="1"/>
  <c r="B85" i="50"/>
  <c r="Q85" i="50" s="1"/>
  <c r="C24" i="54"/>
  <c r="K20" i="51"/>
  <c r="J85" i="51"/>
  <c r="C85" i="51" s="1"/>
  <c r="B85" i="51" s="1"/>
  <c r="Q83" i="52"/>
  <c r="R22" i="52"/>
  <c r="C83" i="52"/>
  <c r="B83" i="52" s="1"/>
  <c r="Q22" i="52" l="1"/>
  <c r="C22" i="52"/>
  <c r="B22" i="52" s="1"/>
  <c r="E23" i="73"/>
  <c r="C23" i="73" s="1"/>
  <c r="B23" i="73" s="1"/>
  <c r="C84" i="73"/>
  <c r="B84" i="73" s="1"/>
  <c r="G83" i="51"/>
  <c r="H22" i="51"/>
  <c r="G22" i="51" s="1"/>
  <c r="M22" i="50" l="1"/>
  <c r="H22" i="50" s="1"/>
  <c r="H83" i="50"/>
  <c r="D22" i="50"/>
  <c r="M23" i="54" l="1"/>
  <c r="J84" i="54"/>
  <c r="K84" i="54"/>
  <c r="D83" i="76"/>
  <c r="B83" i="76" s="1"/>
  <c r="G22" i="76"/>
  <c r="E83" i="76"/>
  <c r="D84" i="54" l="1"/>
  <c r="B84" i="54" s="1"/>
  <c r="H84" i="54"/>
  <c r="D22" i="76"/>
  <c r="B22" i="76" s="1"/>
  <c r="E22" i="76"/>
  <c r="J23" i="54"/>
  <c r="K23" i="54"/>
  <c r="D23" i="54" l="1"/>
  <c r="B23" i="54" s="1"/>
  <c r="H23" i="54"/>
  <c r="L22" i="51"/>
  <c r="J22" i="51" s="1"/>
  <c r="C22" i="51" s="1"/>
  <c r="B22" i="51" s="1"/>
  <c r="J83" i="51"/>
  <c r="C83" i="51" s="1"/>
  <c r="B83" i="51" s="1"/>
  <c r="E22" i="50" l="1"/>
  <c r="B22" i="50" s="1"/>
  <c r="Q22" i="50" s="1"/>
  <c r="B83" i="50"/>
  <c r="Q83" i="50" s="1"/>
  <c r="D15" i="58" l="1"/>
  <c r="G15" i="58" l="1"/>
  <c r="L15" i="58"/>
  <c r="I15" i="58"/>
  <c r="E52" i="58" l="1"/>
  <c r="C52" i="58" s="1"/>
  <c r="F15" i="58"/>
  <c r="E15" i="58" s="1"/>
  <c r="C15" i="58" s="1"/>
  <c r="J52" i="58"/>
  <c r="H52" i="58" s="1"/>
  <c r="K15" i="58"/>
  <c r="J15" i="58" s="1"/>
  <c r="H15" i="58" s="1"/>
  <c r="L14" i="50" l="1"/>
  <c r="B52" i="58"/>
  <c r="B15" i="58"/>
  <c r="K14" i="50" l="1"/>
  <c r="H14" i="50" s="1"/>
  <c r="Q14" i="50" s="1"/>
  <c r="H51" i="50"/>
  <c r="Q51" i="50" s="1"/>
  <c r="E77" i="76" l="1"/>
  <c r="D77" i="76"/>
  <c r="B77" i="76" s="1"/>
  <c r="K91" i="54"/>
  <c r="J91" i="54"/>
  <c r="M25" i="54"/>
  <c r="J92" i="54"/>
  <c r="K92" i="54"/>
  <c r="K89" i="54"/>
  <c r="J89" i="54"/>
  <c r="J95" i="54"/>
  <c r="K95" i="54"/>
  <c r="K83" i="54"/>
  <c r="J83" i="54"/>
  <c r="G23" i="76"/>
  <c r="D87" i="76"/>
  <c r="B87" i="76" s="1"/>
  <c r="E87" i="76"/>
  <c r="E78" i="76"/>
  <c r="D78" i="76"/>
  <c r="B78" i="76" s="1"/>
  <c r="E80" i="76"/>
  <c r="D80" i="76"/>
  <c r="B80" i="76" s="1"/>
  <c r="E92" i="76"/>
  <c r="D92" i="76"/>
  <c r="B92" i="76" s="1"/>
  <c r="E89" i="76"/>
  <c r="D89" i="76"/>
  <c r="B89" i="76" s="1"/>
  <c r="E81" i="76"/>
  <c r="D81" i="76"/>
  <c r="B81" i="76" s="1"/>
  <c r="M22" i="54"/>
  <c r="J80" i="54"/>
  <c r="K80" i="54"/>
  <c r="D76" i="76"/>
  <c r="B76" i="76" s="1"/>
  <c r="G20" i="76"/>
  <c r="E76" i="76"/>
  <c r="D93" i="76"/>
  <c r="B93" i="76" s="1"/>
  <c r="E93" i="76"/>
  <c r="K78" i="54"/>
  <c r="J78" i="54"/>
  <c r="E90" i="76"/>
  <c r="D90" i="76"/>
  <c r="B90" i="76" s="1"/>
  <c r="G24" i="76"/>
  <c r="D91" i="76"/>
  <c r="B91" i="76" s="1"/>
  <c r="E91" i="76"/>
  <c r="E88" i="76"/>
  <c r="D88" i="76"/>
  <c r="B88" i="76" s="1"/>
  <c r="D94" i="76"/>
  <c r="B94" i="76" s="1"/>
  <c r="E94" i="76"/>
  <c r="E82" i="76"/>
  <c r="D82" i="76"/>
  <c r="B82" i="76" s="1"/>
  <c r="M24" i="54"/>
  <c r="K88" i="54"/>
  <c r="J88" i="54"/>
  <c r="K79" i="54"/>
  <c r="J79" i="54"/>
  <c r="K81" i="54"/>
  <c r="J81" i="54"/>
  <c r="K93" i="54"/>
  <c r="J93" i="54"/>
  <c r="K90" i="54"/>
  <c r="J90" i="54"/>
  <c r="K82" i="54"/>
  <c r="J82" i="54"/>
  <c r="G21" i="76"/>
  <c r="D79" i="76"/>
  <c r="B79" i="76" s="1"/>
  <c r="E79" i="76"/>
  <c r="J77" i="54"/>
  <c r="M21" i="54"/>
  <c r="K77" i="54"/>
  <c r="J94" i="54"/>
  <c r="K94" i="54"/>
  <c r="J82" i="51" l="1"/>
  <c r="C82" i="51" s="1"/>
  <c r="B82" i="51" s="1"/>
  <c r="D77" i="54"/>
  <c r="B77" i="54" s="1"/>
  <c r="H77" i="54"/>
  <c r="D82" i="54"/>
  <c r="B82" i="54" s="1"/>
  <c r="H82" i="54"/>
  <c r="D93" i="54"/>
  <c r="B93" i="54" s="1"/>
  <c r="H93" i="54"/>
  <c r="D79" i="54"/>
  <c r="B79" i="54" s="1"/>
  <c r="H79" i="54"/>
  <c r="K24" i="54"/>
  <c r="J24" i="54"/>
  <c r="D78" i="54"/>
  <c r="B78" i="54" s="1"/>
  <c r="H78" i="54"/>
  <c r="D80" i="54"/>
  <c r="B80" i="54" s="1"/>
  <c r="H80" i="54"/>
  <c r="D91" i="54"/>
  <c r="B91" i="54" s="1"/>
  <c r="H91" i="54"/>
  <c r="J93" i="51"/>
  <c r="C93" i="51" s="1"/>
  <c r="B93" i="51" s="1"/>
  <c r="J78" i="51"/>
  <c r="C78" i="51" s="1"/>
  <c r="B78" i="51" s="1"/>
  <c r="D94" i="54"/>
  <c r="B94" i="54" s="1"/>
  <c r="H94" i="54"/>
  <c r="D24" i="76"/>
  <c r="B24" i="76" s="1"/>
  <c r="E24" i="76"/>
  <c r="E20" i="76"/>
  <c r="D20" i="76"/>
  <c r="B20" i="76" s="1"/>
  <c r="K22" i="54"/>
  <c r="J22" i="54"/>
  <c r="J90" i="51"/>
  <c r="C90" i="51" s="1"/>
  <c r="B90" i="51" s="1"/>
  <c r="J92" i="51"/>
  <c r="C92" i="51" s="1"/>
  <c r="B92" i="51" s="1"/>
  <c r="J94" i="51"/>
  <c r="C94" i="51" s="1"/>
  <c r="B94" i="51" s="1"/>
  <c r="J88" i="51"/>
  <c r="C88" i="51" s="1"/>
  <c r="B88" i="51" s="1"/>
  <c r="D90" i="54"/>
  <c r="B90" i="54" s="1"/>
  <c r="H90" i="54"/>
  <c r="D81" i="54"/>
  <c r="B81" i="54" s="1"/>
  <c r="H81" i="54"/>
  <c r="D88" i="54"/>
  <c r="B88" i="54" s="1"/>
  <c r="H88" i="54"/>
  <c r="E23" i="76"/>
  <c r="D23" i="76"/>
  <c r="B23" i="76" s="1"/>
  <c r="D95" i="54"/>
  <c r="B95" i="54" s="1"/>
  <c r="H95" i="54"/>
  <c r="D92" i="54"/>
  <c r="B92" i="54" s="1"/>
  <c r="H92" i="54"/>
  <c r="J89" i="51"/>
  <c r="C89" i="51" s="1"/>
  <c r="B89" i="51" s="1"/>
  <c r="J80" i="51"/>
  <c r="C80" i="51" s="1"/>
  <c r="B80" i="51" s="1"/>
  <c r="J81" i="51"/>
  <c r="C81" i="51" s="1"/>
  <c r="B81" i="51" s="1"/>
  <c r="J77" i="51"/>
  <c r="C77" i="51" s="1"/>
  <c r="B77" i="51" s="1"/>
  <c r="K21" i="54"/>
  <c r="J21" i="54"/>
  <c r="E21" i="76"/>
  <c r="D21" i="76"/>
  <c r="B21" i="76" s="1"/>
  <c r="D83" i="54"/>
  <c r="B83" i="54" s="1"/>
  <c r="H83" i="54"/>
  <c r="D89" i="54"/>
  <c r="B89" i="54" s="1"/>
  <c r="H89" i="54"/>
  <c r="J25" i="54"/>
  <c r="K25" i="54"/>
  <c r="B88" i="50" l="1"/>
  <c r="Q88" i="50" s="1"/>
  <c r="B81" i="50"/>
  <c r="Q81" i="50" s="1"/>
  <c r="B92" i="50"/>
  <c r="Q92" i="50" s="1"/>
  <c r="D25" i="54"/>
  <c r="B25" i="54" s="1"/>
  <c r="H25" i="54"/>
  <c r="L21" i="51"/>
  <c r="J21" i="51" s="1"/>
  <c r="C21" i="51" s="1"/>
  <c r="B21" i="51" s="1"/>
  <c r="J79" i="51"/>
  <c r="C79" i="51" s="1"/>
  <c r="B79" i="51" s="1"/>
  <c r="L24" i="51"/>
  <c r="J24" i="51" s="1"/>
  <c r="C24" i="51" s="1"/>
  <c r="B24" i="51" s="1"/>
  <c r="J91" i="51"/>
  <c r="C91" i="51" s="1"/>
  <c r="B91" i="51" s="1"/>
  <c r="L20" i="51"/>
  <c r="J20" i="51" s="1"/>
  <c r="J76" i="51"/>
  <c r="C76" i="51" s="1"/>
  <c r="B76" i="51" s="1"/>
  <c r="D22" i="54"/>
  <c r="B22" i="54" s="1"/>
  <c r="H22" i="54"/>
  <c r="B80" i="50"/>
  <c r="Q80" i="50" s="1"/>
  <c r="B82" i="50"/>
  <c r="Q82" i="50" s="1"/>
  <c r="B78" i="50"/>
  <c r="Q78" i="50" s="1"/>
  <c r="B93" i="50"/>
  <c r="Q93" i="50" s="1"/>
  <c r="B94" i="50"/>
  <c r="Q94" i="50" s="1"/>
  <c r="J87" i="51"/>
  <c r="C87" i="51" s="1"/>
  <c r="B87" i="51" s="1"/>
  <c r="L23" i="51"/>
  <c r="J23" i="51" s="1"/>
  <c r="C23" i="51" s="1"/>
  <c r="B23" i="51" s="1"/>
  <c r="D24" i="54"/>
  <c r="B24" i="54" s="1"/>
  <c r="H24" i="54"/>
  <c r="B89" i="50"/>
  <c r="Q89" i="50" s="1"/>
  <c r="B90" i="50"/>
  <c r="Q90" i="50" s="1"/>
  <c r="B77" i="50"/>
  <c r="Q77" i="50" s="1"/>
  <c r="D21" i="54"/>
  <c r="B21" i="54" s="1"/>
  <c r="H21" i="54"/>
  <c r="B79" i="50" l="1"/>
  <c r="Q79" i="50" s="1"/>
  <c r="E21" i="50"/>
  <c r="B21" i="50" s="1"/>
  <c r="Q21" i="50" s="1"/>
  <c r="E20" i="50"/>
  <c r="B76" i="50"/>
  <c r="Q76" i="50" s="1"/>
  <c r="E23" i="50"/>
  <c r="B23" i="50" s="1"/>
  <c r="Q23" i="50" s="1"/>
  <c r="B87" i="50"/>
  <c r="Q87" i="50" s="1"/>
  <c r="E24" i="50"/>
  <c r="B24" i="50" s="1"/>
  <c r="Q24" i="50" s="1"/>
  <c r="B91" i="50"/>
  <c r="Q91" i="50" s="1"/>
  <c r="R20" i="52" l="1"/>
  <c r="Q75" i="52"/>
  <c r="C75" i="52"/>
  <c r="B75" i="52" s="1"/>
  <c r="Q20" i="52" l="1"/>
  <c r="C20" i="52"/>
  <c r="B20" i="52" s="1"/>
  <c r="H20" i="51"/>
  <c r="G20" i="51" s="1"/>
  <c r="C20" i="51" s="1"/>
  <c r="B20" i="51" s="1"/>
  <c r="G75" i="51"/>
  <c r="C75" i="51" s="1"/>
  <c r="B75" i="51" s="1"/>
  <c r="D20" i="50" l="1"/>
  <c r="B20" i="50" s="1"/>
  <c r="Q20" i="50" s="1"/>
  <c r="B75" i="50"/>
  <c r="Q75" i="50" s="1"/>
</calcChain>
</file>

<file path=xl/sharedStrings.xml><?xml version="1.0" encoding="utf-8"?>
<sst xmlns="http://schemas.openxmlformats.org/spreadsheetml/2006/main" count="2893" uniqueCount="248">
  <si>
    <t>Sektor rządowy / General government</t>
  </si>
  <si>
    <t>Dłużne papiery wartościowe / Debt securities</t>
  </si>
  <si>
    <t>Złoto monetarne / Monetary gold</t>
  </si>
  <si>
    <t>SDR / Special drawing rights</t>
  </si>
  <si>
    <t>Pozostałe należności / Other claims</t>
  </si>
  <si>
    <t>Rachunki bieżące i depozyty / Currency and deposits</t>
  </si>
  <si>
    <t>Okres / Period</t>
  </si>
  <si>
    <t>Netto / Net</t>
  </si>
  <si>
    <t xml:space="preserve">Inwestycje bezpośrednie / Direct investment </t>
  </si>
  <si>
    <t>I kw 2004</t>
  </si>
  <si>
    <t>II kw 2004</t>
  </si>
  <si>
    <t>III kw 2004</t>
  </si>
  <si>
    <t>IV kw 2004</t>
  </si>
  <si>
    <t>I kw 2005</t>
  </si>
  <si>
    <t>II kw 2005</t>
  </si>
  <si>
    <t>III kw 2005</t>
  </si>
  <si>
    <t>IV kw 2005</t>
  </si>
  <si>
    <t>I kw 2006</t>
  </si>
  <si>
    <t>II kw 2006</t>
  </si>
  <si>
    <t>III kw 2006</t>
  </si>
  <si>
    <t>IV kw 2006</t>
  </si>
  <si>
    <t>I kw 2007</t>
  </si>
  <si>
    <t>II kw 2007</t>
  </si>
  <si>
    <t>III kw 2007</t>
  </si>
  <si>
    <t>IV kw 2007</t>
  </si>
  <si>
    <t>I kw 2008</t>
  </si>
  <si>
    <t>II kw 2008</t>
  </si>
  <si>
    <t>III kw 2008</t>
  </si>
  <si>
    <t>IV kw 2008</t>
  </si>
  <si>
    <t>I kw 2009</t>
  </si>
  <si>
    <t>II kw 2009</t>
  </si>
  <si>
    <t>III kw 2009</t>
  </si>
  <si>
    <t>IV kw 2009</t>
  </si>
  <si>
    <t>I kw 2010</t>
  </si>
  <si>
    <t>II kw 2010</t>
  </si>
  <si>
    <t>III kw 2010</t>
  </si>
  <si>
    <t>IV kw 2010</t>
  </si>
  <si>
    <t>I kw 2011</t>
  </si>
  <si>
    <t>II kw 2011</t>
  </si>
  <si>
    <t>III kw 2011</t>
  </si>
  <si>
    <t>IV kw 2011</t>
  </si>
  <si>
    <t>I kw 2012</t>
  </si>
  <si>
    <t>II kw 2012</t>
  </si>
  <si>
    <t>III kw 2012</t>
  </si>
  <si>
    <t>IV kw 2012</t>
  </si>
  <si>
    <t>I kw 2013</t>
  </si>
  <si>
    <t>II kw 2013</t>
  </si>
  <si>
    <t>III kw 2013</t>
  </si>
  <si>
    <t>IV kw 2013</t>
  </si>
  <si>
    <t>Pozostałe sektory / Other sectors</t>
  </si>
  <si>
    <t>Razem / Total</t>
  </si>
  <si>
    <t>Kredyty handlowe / Trade credits</t>
  </si>
  <si>
    <t>Oficjalne aktywa rezerwowe / Reserve assets</t>
  </si>
  <si>
    <t>Zbiorczy bilans płatniczy / Summary balance of payments</t>
  </si>
  <si>
    <t>Rachunek bieżący / Current account</t>
  </si>
  <si>
    <t>Rachunek kapitałowy / Capital account</t>
  </si>
  <si>
    <t>Rachunek finansowy  / Financial account</t>
  </si>
  <si>
    <t>Błędy i
opuszczenia / Errors and omissions</t>
  </si>
  <si>
    <t>Oficjalne aktywa rezerwowe / Official reserve assets</t>
  </si>
  <si>
    <t xml:space="preserve"> Ogółem / Total</t>
  </si>
  <si>
    <t xml:space="preserve"> Towary / Goods </t>
  </si>
  <si>
    <t xml:space="preserve">Usługi / Services </t>
  </si>
  <si>
    <t xml:space="preserve"> kapitałowy  saldo</t>
  </si>
  <si>
    <t>Ogółem / Total</t>
  </si>
  <si>
    <t>Pozostałe inwestycje - aktywa / Other investment - assets</t>
  </si>
  <si>
    <t>II kw 2000</t>
  </si>
  <si>
    <t>III kw 2000</t>
  </si>
  <si>
    <t>IV kw 2000</t>
  </si>
  <si>
    <t>I kw 2001</t>
  </si>
  <si>
    <t>II kw 2001</t>
  </si>
  <si>
    <t>III kw 2001</t>
  </si>
  <si>
    <t>IV kw 2001</t>
  </si>
  <si>
    <t>I kw 2002</t>
  </si>
  <si>
    <t>II kw 2002</t>
  </si>
  <si>
    <t>III kw 2002</t>
  </si>
  <si>
    <t>IV kw 2002</t>
  </si>
  <si>
    <t>I kw 2003</t>
  </si>
  <si>
    <t>II kw 2003</t>
  </si>
  <si>
    <t>III kw 2003</t>
  </si>
  <si>
    <t>IV kw 2003</t>
  </si>
  <si>
    <t>Przychody / Credit</t>
  </si>
  <si>
    <t>Towary / Goods</t>
  </si>
  <si>
    <t xml:space="preserve">Usługi  / Services </t>
  </si>
  <si>
    <t>Saldo / Net</t>
  </si>
  <si>
    <t>Eksport / Exports</t>
  </si>
  <si>
    <t>Import / 
Imports</t>
  </si>
  <si>
    <t>Rozchody / 
Debit</t>
  </si>
  <si>
    <t>Rachunek bieżący  - Usługi /  Current account  - Services</t>
  </si>
  <si>
    <t>Usługi  / Services</t>
  </si>
  <si>
    <t>Rozchody / Debit</t>
  </si>
  <si>
    <t>Podróże zagraniczne / Travel</t>
  </si>
  <si>
    <t>Pozostałe usługi / Other servises</t>
  </si>
  <si>
    <t>Rachunek bieżący - Pozostałe usługi / Current account - Other services</t>
  </si>
  <si>
    <t>Rachunek bieżący - Pozostałe usługi (ciąg dalszy)/ Current account - Other services (continuation)</t>
  </si>
  <si>
    <t>Pozostałe usługi / other services</t>
  </si>
  <si>
    <t xml:space="preserve">Pozostałe usługi / Other services </t>
  </si>
  <si>
    <t>Usługi budowlane / Construction services</t>
  </si>
  <si>
    <t>Usługi finansowe / Financial services</t>
  </si>
  <si>
    <t>Usługi dla ludności, audiowizualne, kulturalne i rekreacyjne / Personal, cultural and recreational services</t>
  </si>
  <si>
    <t>Wynagrodzenia pracowników / Compensation of employees</t>
  </si>
  <si>
    <t xml:space="preserve">Dochody z inwestycji bezpośrednich / 
Direct investment </t>
  </si>
  <si>
    <t xml:space="preserve">Dochody z inwestycji portfelowych /                            Portfolio investment </t>
  </si>
  <si>
    <t xml:space="preserve">Dochody z pozostałych inwestycji /
 Other investment </t>
  </si>
  <si>
    <t>Reinwestowane zyski / Reinvested earnings</t>
  </si>
  <si>
    <t>Saldo / net</t>
  </si>
  <si>
    <t>Rachunek finansowy - Inwestycje bezpośrednie / Financial account - Direct investment</t>
  </si>
  <si>
    <t>Rachunek finansowy - Inwestycje portfelowe według instrumentów / Financial Account - Portfolio investment by instrument</t>
  </si>
  <si>
    <t>Inwestycje portfelowe - aktywa / Portfolio inwestment - assets</t>
  </si>
  <si>
    <t>Inwestycje portfelowe - pasywa / Portfolio inwestment - Liabilities</t>
  </si>
  <si>
    <t>Udziałowe papiery wartościowe / Equity</t>
  </si>
  <si>
    <t>Dłużne papiery wartościowe / Debt instruments</t>
  </si>
  <si>
    <t>Długoterminowe papiery dłużne / 
Bonds  and notes</t>
  </si>
  <si>
    <t>Instrumenty rynku pieniężnego / Money market instruments</t>
  </si>
  <si>
    <t>Długoterminowe papiery dłużne / Bonds and notes</t>
  </si>
  <si>
    <t xml:space="preserve">   Instrumenty rynku pieniężnego / Money market instruments</t>
  </si>
  <si>
    <t>Ogółem /
 Total</t>
  </si>
  <si>
    <t>Inne należności / Other assets</t>
  </si>
  <si>
    <t>Pozostałe inwestycje - Pasywa / Polish liabilities</t>
  </si>
  <si>
    <t>Inne pasywa / Other liabilities</t>
  </si>
  <si>
    <t xml:space="preserve">Dochody pierwotne / Primary income </t>
  </si>
  <si>
    <t xml:space="preserve">Rachunek bieżący  - Dochody pierwotne/ Current account - Primary income </t>
  </si>
  <si>
    <t xml:space="preserve">Rachunek bieżący  - Dochody wtórne / Current account - Secondary income </t>
  </si>
  <si>
    <t>Pozostałe udziały kapitałowe / Other equity</t>
  </si>
  <si>
    <t>Ogółem / Saldo</t>
  </si>
  <si>
    <t>Razem/Total</t>
  </si>
  <si>
    <t>Pozostałe aktywa rezerwowe / Other reserve assets</t>
  </si>
  <si>
    <t xml:space="preserve">Rachunek finansowy - Pozostałe inwestycje - aktywa  / Financial Accounts - Other investment - assets    </t>
  </si>
  <si>
    <t>Rachunek finansowy - Pozostałe inwestycje - pasywa  / Financial Account - Other investment - liabilities</t>
  </si>
  <si>
    <t>Rachunek finansowy - aktywa - oficjalne aktywa rezerwowe / Financial Account - assets - official reserve assets</t>
  </si>
  <si>
    <t>Uszlachetnianie / Goods for processing</t>
  </si>
  <si>
    <t>Usługi rządowe /  Government services, n.i.e</t>
  </si>
  <si>
    <t>Pozostałe dochody pierwotne /
 Other primary income</t>
  </si>
  <si>
    <t>Dywidendy / Dividends</t>
  </si>
  <si>
    <t>Odsetki od instrumentów dłużnych / Interest on debt instruments</t>
  </si>
  <si>
    <t>Usługi telekomunikacyjne, informatyczne i informacyjne / Telecomunications, computer and information services</t>
  </si>
  <si>
    <t>Pozostałe usługi niewydzielone gdzie indziej / Other</t>
  </si>
  <si>
    <t>Opłaty z tytułu użytkowania własności intelektualnej / Charges for the use of intelectual propoerty n.i.e</t>
  </si>
  <si>
    <t>Naprawy / Maintenance and repair services</t>
  </si>
  <si>
    <t>Rezerwy techniczno-ubezpieczeniowe /  Insurance technical reserves</t>
  </si>
  <si>
    <t>Rezerwy techniczo-ubezpieczeniowe /  Insurance technical reserves</t>
  </si>
  <si>
    <t>Pozostałe inwestycje aktywa /  Other investment assets</t>
  </si>
  <si>
    <t>Rachunek finansowy - Pozostałe inwestycje - według sektorów / Financial Account - Other investemnt by sectors</t>
  </si>
  <si>
    <t>Pozostałe inwestycje pasywa /  Other investment liabilities</t>
  </si>
  <si>
    <t>Pozostałe inwestycje / Other investment</t>
  </si>
  <si>
    <t>I kw 2014</t>
  </si>
  <si>
    <t>II kw 2014</t>
  </si>
  <si>
    <t>III kw 2014</t>
  </si>
  <si>
    <t>IV kw 2014</t>
  </si>
  <si>
    <t>Transport / Transportation</t>
  </si>
  <si>
    <t>Aktywa / Assets</t>
  </si>
  <si>
    <t>Pasywa / Liabilities</t>
  </si>
  <si>
    <t>Inwestycje bezpośrednie / Direct investment</t>
  </si>
  <si>
    <t>Inwestycje portfelowe / Portfolio investment</t>
  </si>
  <si>
    <t>Rachunek bieżący i kapitałowy / Current and capital account</t>
  </si>
  <si>
    <t>Usługi ubezpieczeniowe i emerytalne / Insurance and pension services</t>
  </si>
  <si>
    <t>Pozostałe usługi biznesowe / Other business services</t>
  </si>
  <si>
    <t>Rachunek bieżący  - Dochody z inwestycji/ Current account - Investment income</t>
  </si>
  <si>
    <t xml:space="preserve">Dochody z inwestycji / Investment income </t>
  </si>
  <si>
    <t>Rachunek bieżący  - Dochody z inestycji bezpośrednich/ Current account - Direct investment income</t>
  </si>
  <si>
    <t>Dochody z inwestycji bezpośrebdnich  / Investment income on direct investment</t>
  </si>
  <si>
    <t xml:space="preserve">Rachunek bieżący  - Dochody od inwestycji portfelowych/ Current account - Portfolio investment income </t>
  </si>
  <si>
    <t>Dochody z inwestycji portfelowych / Investment income on portfolio investment</t>
  </si>
  <si>
    <t>Rachunek finansowy - Inwestycje bezpośrednie - aktywa / Financial account - Direct investment - assets</t>
  </si>
  <si>
    <t>Rachunek finansowy - Inwestycje bezpośrednie - pasywa / Financial account - Direct investment - liabilities</t>
  </si>
  <si>
    <t xml:space="preserve">Inwestycje portfelowe / Portfolio investment </t>
  </si>
  <si>
    <t xml:space="preserve"> Inwestycje portfelowe aktywa -udziałowe papiery wartościowe / Portfolio investment - assets - equity</t>
  </si>
  <si>
    <t>Rachunek finansowy - Inwestycje portfelowe aktywa - dłużne papiery wartościowe / Financial Account - Portfolio investment assets - debt instruments</t>
  </si>
  <si>
    <t>Rachunek finansowy - Inwestycje portfelowe - aktywa - udziałowe papiery wartościowe / Financial Account - Portfolio investment - assets - eqity</t>
  </si>
  <si>
    <t>Rachunek finansowy - Inwestycje portfelowe - pasywa - udziałowe papiery wartościowe / Financial Account - Portfolio investment -  liabilities - eqity</t>
  </si>
  <si>
    <t xml:space="preserve"> Inwestycje portfelowe - pasywa -udziałowe papiery wartościowe / Portfolio investment -  liabilities - equity</t>
  </si>
  <si>
    <t>Rachunek finansowy - Inwestycje portfelowe pasywa - dłużne papiery wartościowe / Financial Account - Portfolio investment liabilities - debt instruments</t>
  </si>
  <si>
    <t>Inwestycje portfelowe pasywa - dłużne papiery wartościowe / Portfolio investment liabilities - debt instruments</t>
  </si>
  <si>
    <t>Inwestycje portfelowe aktywa - dłużne papiery wartościowe / Portfolio investment assets - debt instruments</t>
  </si>
  <si>
    <t>Kredyty udzielone / Loans extended</t>
  </si>
  <si>
    <t>Kredyty otrzymane / Loans received</t>
  </si>
  <si>
    <t>Pochodne instrumenty finansowe / Financial derivatives</t>
  </si>
  <si>
    <t>Instrumenty dłużne / Debt instruments</t>
  </si>
  <si>
    <t>Dochody z inwestycji / Investment ncome</t>
  </si>
  <si>
    <t>Akcje i inne formy udziałów kapitałowych / Equity and investemnt fund shares</t>
  </si>
  <si>
    <t>Akcje i inne formy udziałów kapitałowych z wyłączeniem reinwestycji zysków / Equity other than reinvestment of earnings</t>
  </si>
  <si>
    <t>Reinwestycje zysków / Reinvestment of earnings</t>
  </si>
  <si>
    <t>Dochody z papierów udziałowych / Income on equity (dividends)</t>
  </si>
  <si>
    <t>Dochody z papierów dłużnych / Income on debt securities (interest)</t>
  </si>
  <si>
    <t>Akcje i inne formy udziałów kapitałowych z wyłączeniem reinwestycji zysków /  Equity other than reinvestment of earnings</t>
  </si>
  <si>
    <t>Inwestor bezpośredni w podmiotach bezpośredniego inwestowania / Direct investors in direct investment enterprises</t>
  </si>
  <si>
    <t>Podmioty bezpośredniego inwestowania w inwestorach bezpośrednich / Direct investment enterprises in direct investors</t>
  </si>
  <si>
    <t>Między innymi podmiotami w grupie / Between fellow enterprises</t>
  </si>
  <si>
    <t>Inwestycje bezpośrednie - aktywa / Direct investmnet - assets</t>
  </si>
  <si>
    <t>Inwestycje bezpośrednie -  aktywa / Direct investmement - assets</t>
  </si>
  <si>
    <t>Inwestycje bezpośrednie - pasywa / Direct investment - liabilities</t>
  </si>
  <si>
    <t>Inwestycje bezpośrednie - pasywa / Direct investment -liabilities</t>
  </si>
  <si>
    <t>Pozostałe podmioty finansowe / Other financial corporations</t>
  </si>
  <si>
    <t>Pozostałe podmioty niefinansowe / Other non-financial entities</t>
  </si>
  <si>
    <t>Monetarne Instytucje Finansowe / Monetary Financial Institutions</t>
  </si>
  <si>
    <t>Alokacja SDR-ów / SDRs Allocation</t>
  </si>
  <si>
    <t>Narodowy Bank Polski / the National Bank of Poland</t>
  </si>
  <si>
    <t>Ogłem / Total</t>
  </si>
  <si>
    <t>Pozycja rezerwowa w MFW / Reserve position in the IMF</t>
  </si>
  <si>
    <t>Saldo rachunku bieżącego i kapitałowego/ Current and capital net</t>
  </si>
  <si>
    <t>Dochody wtórne / Secondary income</t>
  </si>
  <si>
    <t>Narodowy Bank Polski  / the National Bank of Poland</t>
  </si>
  <si>
    <t>I kw 2015</t>
  </si>
  <si>
    <t>II kw 2015</t>
  </si>
  <si>
    <t>III kw 2015</t>
  </si>
  <si>
    <t>IV kw 2015</t>
  </si>
  <si>
    <t>"-" poufne / confidential</t>
  </si>
  <si>
    <t>I kw 2016</t>
  </si>
  <si>
    <t>II kw 2016</t>
  </si>
  <si>
    <t>III kw 2016</t>
  </si>
  <si>
    <t>IV kw 2016</t>
  </si>
  <si>
    <t>I kw 2017</t>
  </si>
  <si>
    <t>II kw 2017</t>
  </si>
  <si>
    <t>III kw 2017</t>
  </si>
  <si>
    <t>IV kw 2017</t>
  </si>
  <si>
    <t>w tym: przekazy zarobków / of which: workers' remittances</t>
  </si>
  <si>
    <t>Nabycie/sprzedaż aktywów niefinansowych /  Gross acquisitions/disposals of nonproduced nonfinancial assets</t>
  </si>
  <si>
    <t>Transfery kapitałowe /  Capital transfers</t>
  </si>
  <si>
    <t>I kw 2018</t>
  </si>
  <si>
    <t>II kw 2018</t>
  </si>
  <si>
    <t>III kw 2018</t>
  </si>
  <si>
    <t>IV kw 2018</t>
  </si>
  <si>
    <t>I kw 2019</t>
  </si>
  <si>
    <t>II kw 2019</t>
  </si>
  <si>
    <t>III kw 2019</t>
  </si>
  <si>
    <t>IV kw 2019</t>
  </si>
  <si>
    <t>I kw 2020</t>
  </si>
  <si>
    <t>II kw 2020</t>
  </si>
  <si>
    <t>III kw 2020</t>
  </si>
  <si>
    <t>IV kw 2020</t>
  </si>
  <si>
    <t>I kw 2000</t>
  </si>
  <si>
    <t>I kw 2021</t>
  </si>
  <si>
    <t>II kw 2021</t>
  </si>
  <si>
    <t>III kw 2021</t>
  </si>
  <si>
    <t>IV kw 2021</t>
  </si>
  <si>
    <t>Narodowy Bnak Polski / the National Bank of Poland</t>
  </si>
  <si>
    <t>I kw 2022</t>
  </si>
  <si>
    <t>II kw 2022</t>
  </si>
  <si>
    <t>III kw 2022</t>
  </si>
  <si>
    <t>IV kw 2022</t>
  </si>
  <si>
    <t>I kw 2023</t>
  </si>
  <si>
    <t>II kw 2023</t>
  </si>
  <si>
    <t>III kw 2023</t>
  </si>
  <si>
    <t>IV kw 2023</t>
  </si>
  <si>
    <t>Bilans płatniczy w milionach EUR - transakcje netto / Balance of payments in millions of EUR - net transactions</t>
  </si>
  <si>
    <t>Bilans płatniczy w milionach EUR - transakcje / Balance of payments in millions of EUR -  transactions</t>
  </si>
  <si>
    <t>BILANS PŁATNICZY W MILIONACH EUR - TRANSAKCJE / BALANCE OF PAYMENTS IN EUR MILLIONS -  TRANSACTIONS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</si>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</sst>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charset val="238"/>
    </font>
    <font>
      <sz val="10"/>
      <name val="Courier"/>
      <family val="1"/>
      <charset val="238"/>
    </font>
    <font>
      <b/>
      <sz val="11"/>
      <color theme="0"/>
      <name val="Arial"/>
      <family val="2"/>
      <charset val="238"/>
    </font>
    <font>
      <sz val="10"/>
      <name val="Arial"/>
      <family val="2"/>
      <charset val="238"/>
    </font>
    <font>
      <sz val="10"/>
      <name val="Arial"/>
      <family val="2"/>
      <charset val="238"/>
    </font>
    <font>
      <sz val="11"/>
      <name val="Arial CE"/>
      <charset val="238"/>
    </font>
    <font>
      <b/>
      <sz val="12"/>
      <name val="Arial CE"/>
      <charset val="238"/>
    </font>
    <font>
      <sz val="10"/>
      <name val="Arial CE"/>
      <charset val="238"/>
    </font>
    <font>
      <b/>
      <sz val="16"/>
      <name val="Arial CE"/>
      <charset val="238"/>
    </font>
    <font>
      <sz val="12"/>
      <name val="Arial CE"/>
      <charset val="238"/>
    </font>
    <font>
      <b/>
      <sz val="11"/>
      <name val="Arial CE"/>
      <charset val="238"/>
    </font>
    <font>
      <b/>
      <sz val="10"/>
      <color theme="0"/>
      <name val="Arial"/>
      <family val="2"/>
      <charset val="238"/>
    </font>
    <font>
      <b/>
      <sz val="10"/>
      <name val="Arial"/>
      <family val="2"/>
      <charset val="238"/>
    </font>
    <font>
      <sz val="10"/>
      <color theme="1"/>
      <name val="Arial"/>
      <family val="2"/>
      <charset val="238"/>
    </font>
    <font>
      <b/>
      <sz val="10"/>
      <name val="Arial CE"/>
      <charset val="238"/>
    </font>
    <font>
      <b/>
      <sz val="10"/>
      <name val="Arial CE"/>
      <family val="2"/>
      <charset val="238"/>
    </font>
    <font>
      <b/>
      <sz val="10"/>
      <color theme="0"/>
      <name val="Arial CE"/>
      <charset val="238"/>
    </font>
    <font>
      <sz val="10"/>
      <color theme="0"/>
      <name val="Arial CE"/>
      <charset val="238"/>
    </font>
    <font>
      <sz val="11"/>
      <color theme="0"/>
      <name val="Arial CE"/>
      <charset val="238"/>
    </font>
  </fonts>
  <fills count="11">
    <fill>
      <patternFill patternType="none"/>
    </fill>
    <fill>
      <patternFill patternType="gray125"/>
    </fill>
    <fill>
      <patternFill patternType="solid">
        <fgColor rgb="FFE6E8EB"/>
        <bgColor indexed="64"/>
      </patternFill>
    </fill>
    <fill>
      <patternFill patternType="solid">
        <fgColor rgb="FFB4DCEB"/>
        <bgColor indexed="64"/>
      </patternFill>
    </fill>
    <fill>
      <patternFill patternType="solid">
        <fgColor rgb="FFD4EBF5"/>
        <bgColor indexed="64"/>
      </patternFill>
    </fill>
    <fill>
      <patternFill patternType="solid">
        <fgColor rgb="FF152E52"/>
        <bgColor indexed="64"/>
      </patternFill>
    </fill>
    <fill>
      <patternFill patternType="solid">
        <fgColor rgb="FF4A74B0"/>
        <bgColor indexed="64"/>
      </patternFill>
    </fill>
    <fill>
      <patternFill patternType="solid">
        <fgColor rgb="FF7DAFE1"/>
        <bgColor indexed="64"/>
      </patternFill>
    </fill>
    <fill>
      <patternFill patternType="solid">
        <fgColor rgb="FFC7C8CA"/>
        <bgColor indexed="64"/>
      </patternFill>
    </fill>
    <fill>
      <patternFill patternType="solid">
        <fgColor rgb="FFE6E7E8"/>
        <bgColor indexed="64"/>
      </patternFill>
    </fill>
    <fill>
      <patternFill patternType="solid">
        <fgColor rgb="FFD7EBF5"/>
        <bgColor indexed="64"/>
      </patternFill>
    </fill>
  </fills>
  <borders count="40">
    <border>
      <left/>
      <right/>
      <top/>
      <bottom/>
      <diagonal/>
    </border>
    <border>
      <left style="thin">
        <color rgb="FF6E6E73"/>
      </left>
      <right/>
      <top/>
      <bottom/>
      <diagonal/>
    </border>
    <border>
      <left/>
      <right/>
      <top style="thin">
        <color rgb="FF6E6E73"/>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rgb="FF6E6E73"/>
      </right>
      <top style="thin">
        <color rgb="FF6E6E73"/>
      </top>
      <bottom/>
      <diagonal/>
    </border>
    <border>
      <left style="thin">
        <color rgb="FFD7EBE8"/>
      </left>
      <right style="thin">
        <color rgb="FFD7EBE8"/>
      </right>
      <top style="thin">
        <color rgb="FFD7EBE8"/>
      </top>
      <bottom/>
      <diagonal/>
    </border>
    <border>
      <left style="thin">
        <color rgb="FFD7EBE8"/>
      </left>
      <right/>
      <top style="thin">
        <color rgb="FFD7EBE8"/>
      </top>
      <bottom/>
      <diagonal/>
    </border>
    <border>
      <left style="thin">
        <color rgb="FF6E6E73"/>
      </left>
      <right/>
      <top style="thin">
        <color rgb="FF6E6E73"/>
      </top>
      <bottom/>
      <diagonal/>
    </border>
    <border>
      <left style="thin">
        <color rgb="FFD7EBE8"/>
      </left>
      <right style="thin">
        <color rgb="FFD7EBE8"/>
      </right>
      <top/>
      <bottom/>
      <diagonal/>
    </border>
    <border>
      <left style="thin">
        <color rgb="FF6E6E73"/>
      </left>
      <right style="thin">
        <color rgb="FF6E6E73"/>
      </right>
      <top style="thin">
        <color rgb="FF6E6E73"/>
      </top>
      <bottom/>
      <diagonal/>
    </border>
    <border>
      <left style="thin">
        <color rgb="FF6E6E73"/>
      </left>
      <right style="thin">
        <color rgb="FF6E6E73"/>
      </right>
      <top/>
      <bottom/>
      <diagonal/>
    </border>
    <border>
      <left style="thin">
        <color rgb="FFD7EBE8"/>
      </left>
      <right style="thin">
        <color rgb="FFD7EBE8"/>
      </right>
      <top/>
      <bottom style="thin">
        <color rgb="FFD7EBE8"/>
      </bottom>
      <diagonal/>
    </border>
    <border>
      <left style="thin">
        <color rgb="FFD7EBE8"/>
      </left>
      <right/>
      <top/>
      <bottom/>
      <diagonal/>
    </border>
    <border>
      <left/>
      <right/>
      <top style="thin">
        <color rgb="FFD7EBE8"/>
      </top>
      <bottom/>
      <diagonal/>
    </border>
    <border>
      <left/>
      <right style="thin">
        <color rgb="FFD7EBE8"/>
      </right>
      <top style="thin">
        <color rgb="FFD7EBE8"/>
      </top>
      <bottom/>
      <diagonal/>
    </border>
    <border>
      <left/>
      <right/>
      <top/>
      <bottom style="thin">
        <color rgb="FFD7EBE8"/>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rgb="FFD7EBE8"/>
      </left>
      <right style="thin">
        <color rgb="FFD7EBE8"/>
      </right>
      <top/>
      <bottom style="thin">
        <color theme="0"/>
      </bottom>
      <diagonal/>
    </border>
    <border>
      <left style="thin">
        <color rgb="FFD7EBE8"/>
      </left>
      <right style="thin">
        <color rgb="FFD7EBE8"/>
      </right>
      <top style="thin">
        <color rgb="FFD7EBE8"/>
      </top>
      <bottom style="thin">
        <color rgb="FFD7EBE8"/>
      </bottom>
      <diagonal/>
    </border>
    <border>
      <left style="thin">
        <color theme="0" tint="-4.9989318521683403E-2"/>
      </left>
      <right style="thin">
        <color theme="0" tint="-4.9989318521683403E-2"/>
      </right>
      <top style="thin">
        <color rgb="FFD7EBE8"/>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rgb="FFD7EBE8"/>
      </bottom>
      <diagonal/>
    </border>
    <border>
      <left style="thin">
        <color theme="0" tint="-4.9989318521683403E-2"/>
      </left>
      <right style="thin">
        <color theme="0" tint="-4.9989318521683403E-2"/>
      </right>
      <top/>
      <bottom style="thin">
        <color rgb="FFD7EBE8"/>
      </bottom>
      <diagonal/>
    </border>
    <border>
      <left style="thin">
        <color theme="0" tint="-4.9989318521683403E-2"/>
      </left>
      <right style="thin">
        <color theme="0" tint="-4.9989318521683403E-2"/>
      </right>
      <top style="thin">
        <color rgb="FFD7EBE8"/>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op>
      <bottom style="thin">
        <color rgb="FFD7EBE8"/>
      </bottom>
      <diagonal/>
    </border>
    <border>
      <left style="thin">
        <color rgb="FFD7EBE8"/>
      </left>
      <right style="thin">
        <color theme="0"/>
      </right>
      <top/>
      <bottom style="thin">
        <color theme="0"/>
      </bottom>
      <diagonal/>
    </border>
    <border>
      <left style="thin">
        <color rgb="FFD7EBE8"/>
      </left>
      <right/>
      <top style="thin">
        <color theme="0"/>
      </top>
      <bottom/>
      <diagonal/>
    </border>
  </borders>
  <cellStyleXfs count="5">
    <xf numFmtId="0" fontId="0" fillId="0" borderId="0"/>
    <xf numFmtId="0" fontId="4" fillId="0" borderId="0"/>
    <xf numFmtId="0" fontId="1" fillId="0" borderId="0"/>
    <xf numFmtId="0" fontId="7" fillId="0" borderId="0"/>
    <xf numFmtId="0" fontId="3" fillId="0" borderId="0"/>
  </cellStyleXfs>
  <cellXfs count="242">
    <xf numFmtId="0" fontId="0" fillId="0" borderId="0" xfId="0"/>
    <xf numFmtId="0" fontId="8" fillId="0" borderId="0" xfId="3" applyFont="1" applyFill="1" applyAlignment="1">
      <alignment horizontal="left" vertical="center"/>
    </xf>
    <xf numFmtId="0" fontId="7" fillId="0" borderId="0" xfId="3"/>
    <xf numFmtId="0" fontId="6" fillId="0" borderId="0" xfId="3" applyFont="1"/>
    <xf numFmtId="0" fontId="9" fillId="0" borderId="0" xfId="3" applyFont="1"/>
    <xf numFmtId="0" fontId="5" fillId="0" borderId="0" xfId="3" applyFont="1"/>
    <xf numFmtId="0" fontId="10" fillId="0" borderId="0" xfId="3" applyFont="1" applyBorder="1" applyAlignment="1">
      <alignment vertical="center"/>
    </xf>
    <xf numFmtId="3" fontId="5" fillId="0" borderId="0" xfId="3" applyNumberFormat="1" applyFont="1" applyBorder="1" applyAlignment="1">
      <alignment vertical="center"/>
    </xf>
    <xf numFmtId="0" fontId="9" fillId="0" borderId="0" xfId="3" applyFont="1" applyBorder="1"/>
    <xf numFmtId="0" fontId="10" fillId="0" borderId="0" xfId="3" applyFont="1" applyFill="1" applyBorder="1" applyAlignment="1">
      <alignment vertical="center"/>
    </xf>
    <xf numFmtId="0" fontId="10" fillId="0" borderId="0" xfId="3" applyFont="1" applyBorder="1" applyAlignment="1">
      <alignment horizontal="right" vertical="center"/>
    </xf>
    <xf numFmtId="0" fontId="10" fillId="2" borderId="0" xfId="3" applyFont="1" applyFill="1" applyBorder="1" applyAlignment="1">
      <alignment horizontal="right" vertical="center"/>
    </xf>
    <xf numFmtId="0" fontId="7" fillId="0" borderId="0" xfId="3" applyBorder="1"/>
    <xf numFmtId="0" fontId="0" fillId="0" borderId="0" xfId="0" applyFont="1"/>
    <xf numFmtId="0" fontId="14" fillId="0" borderId="0" xfId="3" applyFont="1" applyFill="1" applyAlignment="1">
      <alignment horizontal="left" vertical="center"/>
    </xf>
    <xf numFmtId="0" fontId="7" fillId="0" borderId="0" xfId="3" applyFont="1"/>
    <xf numFmtId="0" fontId="14" fillId="0" borderId="0" xfId="3" applyFont="1"/>
    <xf numFmtId="0" fontId="15" fillId="0" borderId="0" xfId="3" applyFont="1"/>
    <xf numFmtId="0" fontId="7" fillId="0" borderId="0" xfId="3" applyFont="1" applyAlignment="1">
      <alignment horizontal="right"/>
    </xf>
    <xf numFmtId="0" fontId="7" fillId="3" borderId="18" xfId="3" applyFont="1" applyFill="1" applyBorder="1" applyAlignment="1">
      <alignment horizontal="center" vertical="center" wrapText="1"/>
    </xf>
    <xf numFmtId="0" fontId="7" fillId="4" borderId="3" xfId="3" applyFont="1" applyFill="1" applyBorder="1" applyAlignment="1">
      <alignment horizontal="center" vertical="center" wrapText="1"/>
    </xf>
    <xf numFmtId="0" fontId="14" fillId="0" borderId="0" xfId="3" applyFont="1" applyBorder="1" applyAlignment="1">
      <alignment vertical="center"/>
    </xf>
    <xf numFmtId="3" fontId="7" fillId="0" borderId="0" xfId="3" applyNumberFormat="1" applyFont="1" applyBorder="1" applyAlignment="1">
      <alignment vertical="center"/>
    </xf>
    <xf numFmtId="3" fontId="7" fillId="2" borderId="0" xfId="3" applyNumberFormat="1" applyFont="1" applyFill="1" applyBorder="1" applyAlignment="1">
      <alignment vertical="center"/>
    </xf>
    <xf numFmtId="0" fontId="7" fillId="0" borderId="0" xfId="3" applyFont="1" applyBorder="1"/>
    <xf numFmtId="0" fontId="14" fillId="0" borderId="0" xfId="3" applyFont="1" applyFill="1" applyBorder="1" applyAlignment="1">
      <alignment vertical="center"/>
    </xf>
    <xf numFmtId="0" fontId="14" fillId="0" borderId="0" xfId="3" applyFont="1" applyBorder="1" applyAlignment="1">
      <alignment horizontal="right" vertical="center"/>
    </xf>
    <xf numFmtId="0" fontId="14" fillId="2" borderId="0" xfId="3" applyFont="1" applyFill="1" applyBorder="1" applyAlignment="1">
      <alignment horizontal="right" vertical="center"/>
    </xf>
    <xf numFmtId="0" fontId="3" fillId="0" borderId="0" xfId="3" applyFont="1"/>
    <xf numFmtId="0" fontId="12" fillId="0" borderId="0" xfId="3" applyFont="1" applyFill="1" applyAlignment="1">
      <alignment horizontal="left" vertical="center"/>
    </xf>
    <xf numFmtId="0" fontId="12" fillId="0" borderId="0" xfId="3" applyFont="1" applyFill="1" applyAlignment="1">
      <alignment horizontal="center" vertical="center"/>
    </xf>
    <xf numFmtId="0" fontId="12" fillId="0" borderId="0" xfId="3" applyFont="1"/>
    <xf numFmtId="0" fontId="3" fillId="0" borderId="0" xfId="3" applyFont="1" applyAlignment="1">
      <alignment horizontal="right"/>
    </xf>
    <xf numFmtId="0" fontId="12" fillId="0" borderId="0" xfId="3" applyFont="1" applyBorder="1" applyAlignment="1">
      <alignment vertical="center"/>
    </xf>
    <xf numFmtId="3" fontId="3" fillId="0" borderId="0" xfId="3" applyNumberFormat="1" applyFont="1" applyBorder="1" applyAlignment="1">
      <alignment vertical="center"/>
    </xf>
    <xf numFmtId="3" fontId="3" fillId="2" borderId="0" xfId="3" applyNumberFormat="1" applyFont="1" applyFill="1" applyBorder="1" applyAlignment="1">
      <alignment vertical="center"/>
    </xf>
    <xf numFmtId="0" fontId="12" fillId="0" borderId="0" xfId="3" applyFont="1" applyFill="1" applyBorder="1" applyAlignment="1">
      <alignment vertical="center"/>
    </xf>
    <xf numFmtId="0" fontId="12" fillId="0" borderId="0" xfId="3" applyFont="1" applyBorder="1" applyAlignment="1">
      <alignment horizontal="right" vertical="center"/>
    </xf>
    <xf numFmtId="0" fontId="12" fillId="2" borderId="0" xfId="3" applyFont="1" applyFill="1" applyBorder="1" applyAlignment="1">
      <alignment horizontal="right" vertical="center"/>
    </xf>
    <xf numFmtId="0" fontId="13" fillId="0" borderId="0" xfId="0" applyFont="1"/>
    <xf numFmtId="3" fontId="7" fillId="0" borderId="0" xfId="3" applyNumberFormat="1" applyFont="1"/>
    <xf numFmtId="3" fontId="7" fillId="0" borderId="0" xfId="3" applyNumberFormat="1" applyFont="1" applyBorder="1"/>
    <xf numFmtId="1" fontId="14" fillId="0" borderId="0" xfId="3" applyNumberFormat="1" applyFont="1" applyBorder="1" applyAlignment="1">
      <alignment vertical="center"/>
    </xf>
    <xf numFmtId="3" fontId="14" fillId="0" borderId="0" xfId="3" applyNumberFormat="1" applyFont="1" applyBorder="1" applyAlignment="1">
      <alignment horizontal="right" vertical="center"/>
    </xf>
    <xf numFmtId="3" fontId="14" fillId="2" borderId="0" xfId="3" applyNumberFormat="1" applyFont="1" applyFill="1" applyBorder="1" applyAlignment="1">
      <alignment horizontal="right" vertical="center"/>
    </xf>
    <xf numFmtId="3" fontId="14" fillId="0" borderId="0" xfId="3" applyNumberFormat="1" applyFont="1" applyBorder="1" applyAlignment="1">
      <alignment vertical="center"/>
    </xf>
    <xf numFmtId="3" fontId="14" fillId="0" borderId="0" xfId="3" applyNumberFormat="1" applyFont="1" applyFill="1" applyBorder="1" applyAlignment="1">
      <alignment vertical="center"/>
    </xf>
    <xf numFmtId="3" fontId="7" fillId="0" borderId="0" xfId="3" applyNumberFormat="1"/>
    <xf numFmtId="0" fontId="7" fillId="0" borderId="0" xfId="3" applyFont="1" applyBorder="1" applyAlignment="1">
      <alignment vertical="center"/>
    </xf>
    <xf numFmtId="3" fontId="0" fillId="0" borderId="0" xfId="0" applyNumberFormat="1" applyFont="1"/>
    <xf numFmtId="3" fontId="3" fillId="0" borderId="0" xfId="3" applyNumberFormat="1" applyFont="1" applyFill="1" applyBorder="1" applyAlignment="1">
      <alignment vertical="center"/>
    </xf>
    <xf numFmtId="3" fontId="7" fillId="0" borderId="0" xfId="3" applyNumberFormat="1" applyFont="1" applyFill="1"/>
    <xf numFmtId="0" fontId="7" fillId="0" borderId="0" xfId="3" applyFont="1" applyFill="1"/>
    <xf numFmtId="3" fontId="7" fillId="0" borderId="0" xfId="3" applyNumberFormat="1" applyFont="1" applyFill="1" applyBorder="1" applyAlignment="1">
      <alignment vertical="center"/>
    </xf>
    <xf numFmtId="0" fontId="7" fillId="0" borderId="0" xfId="3" applyFont="1" applyFill="1" applyBorder="1"/>
    <xf numFmtId="3" fontId="7" fillId="0" borderId="0" xfId="3" applyNumberFormat="1" applyFont="1" applyFill="1" applyBorder="1"/>
    <xf numFmtId="3" fontId="7" fillId="0" borderId="0" xfId="3" applyNumberFormat="1" applyFill="1"/>
    <xf numFmtId="0" fontId="7" fillId="0" borderId="0" xfId="3" applyFill="1" applyBorder="1"/>
    <xf numFmtId="0" fontId="9" fillId="0" borderId="0" xfId="3" applyFont="1" applyFill="1" applyBorder="1"/>
    <xf numFmtId="3" fontId="0" fillId="0" borderId="0" xfId="0" applyNumberFormat="1" applyFont="1" applyFill="1"/>
    <xf numFmtId="0" fontId="0" fillId="0" borderId="0" xfId="0" applyFont="1" applyFill="1"/>
    <xf numFmtId="0" fontId="13" fillId="0" borderId="0" xfId="0" applyFont="1" applyFill="1"/>
    <xf numFmtId="0" fontId="7" fillId="3" borderId="4"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11" fillId="5" borderId="17" xfId="3" applyFont="1" applyFill="1" applyBorder="1" applyAlignment="1">
      <alignment horizontal="center" vertical="center"/>
    </xf>
    <xf numFmtId="0" fontId="11" fillId="5" borderId="18" xfId="3" applyFont="1" applyFill="1" applyBorder="1" applyAlignment="1">
      <alignment horizontal="center" vertical="center" wrapText="1"/>
    </xf>
    <xf numFmtId="0" fontId="12" fillId="7" borderId="3" xfId="3" applyFont="1" applyFill="1" applyBorder="1" applyAlignment="1">
      <alignment horizontal="center" vertical="center" wrapText="1"/>
    </xf>
    <xf numFmtId="0" fontId="12" fillId="8" borderId="0" xfId="3" applyFont="1" applyFill="1" applyBorder="1" applyAlignment="1">
      <alignment horizontal="center" vertical="center"/>
    </xf>
    <xf numFmtId="0" fontId="12" fillId="9" borderId="0" xfId="3" applyFont="1" applyFill="1" applyBorder="1" applyAlignment="1">
      <alignment vertical="center"/>
    </xf>
    <xf numFmtId="3" fontId="3" fillId="9" borderId="0" xfId="3" applyNumberFormat="1" applyFont="1" applyFill="1" applyBorder="1" applyAlignment="1">
      <alignment vertical="center"/>
    </xf>
    <xf numFmtId="0" fontId="12" fillId="8" borderId="0" xfId="3" applyFont="1" applyFill="1" applyBorder="1" applyAlignment="1">
      <alignment vertical="center"/>
    </xf>
    <xf numFmtId="3" fontId="3" fillId="8" borderId="0" xfId="3" applyNumberFormat="1" applyFont="1" applyFill="1" applyBorder="1" applyAlignment="1">
      <alignment vertical="center"/>
    </xf>
    <xf numFmtId="0" fontId="12" fillId="9" borderId="0" xfId="3" applyFont="1" applyFill="1" applyBorder="1" applyAlignment="1">
      <alignment horizontal="right" vertical="center"/>
    </xf>
    <xf numFmtId="0" fontId="7" fillId="7" borderId="18" xfId="3" applyFont="1" applyFill="1" applyBorder="1" applyAlignment="1">
      <alignment horizontal="center" vertical="center" wrapText="1"/>
    </xf>
    <xf numFmtId="0" fontId="14" fillId="8" borderId="0" xfId="3" applyFont="1" applyFill="1" applyBorder="1" applyAlignment="1">
      <alignment horizontal="center" vertical="center"/>
    </xf>
    <xf numFmtId="0" fontId="14" fillId="9" borderId="0" xfId="3" applyFont="1" applyFill="1" applyBorder="1" applyAlignment="1">
      <alignment vertical="center"/>
    </xf>
    <xf numFmtId="3" fontId="7" fillId="9" borderId="0" xfId="3" applyNumberFormat="1" applyFont="1" applyFill="1" applyBorder="1" applyAlignment="1">
      <alignment vertical="center"/>
    </xf>
    <xf numFmtId="3" fontId="14" fillId="9" borderId="0" xfId="3" applyNumberFormat="1" applyFont="1" applyFill="1" applyBorder="1" applyAlignment="1">
      <alignment vertical="center"/>
    </xf>
    <xf numFmtId="0" fontId="14" fillId="8" borderId="0" xfId="3" applyFont="1" applyFill="1" applyBorder="1" applyAlignment="1">
      <alignment vertical="center"/>
    </xf>
    <xf numFmtId="3" fontId="7" fillId="8" borderId="0" xfId="3" applyNumberFormat="1" applyFont="1" applyFill="1" applyBorder="1" applyAlignment="1">
      <alignment vertical="center"/>
    </xf>
    <xf numFmtId="0" fontId="14" fillId="9" borderId="0" xfId="3" applyFont="1" applyFill="1" applyBorder="1" applyAlignment="1">
      <alignment horizontal="right" vertical="center"/>
    </xf>
    <xf numFmtId="3" fontId="14" fillId="9" borderId="0" xfId="3" applyNumberFormat="1" applyFont="1" applyFill="1" applyBorder="1" applyAlignment="1">
      <alignment horizontal="right" vertical="center"/>
    </xf>
    <xf numFmtId="1" fontId="14" fillId="9" borderId="0" xfId="3" applyNumberFormat="1" applyFont="1" applyFill="1" applyBorder="1" applyAlignment="1">
      <alignment vertical="center"/>
    </xf>
    <xf numFmtId="3" fontId="14" fillId="8" borderId="0" xfId="3" applyNumberFormat="1" applyFont="1" applyFill="1" applyBorder="1" applyAlignment="1">
      <alignment vertical="center"/>
    </xf>
    <xf numFmtId="0" fontId="7" fillId="7" borderId="17"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7" fillId="3" borderId="23" xfId="3" applyFont="1" applyFill="1" applyBorder="1" applyAlignment="1">
      <alignment horizontal="center" vertical="center" wrapText="1"/>
    </xf>
    <xf numFmtId="0" fontId="14" fillId="8" borderId="20" xfId="3" applyFont="1" applyFill="1" applyBorder="1" applyAlignment="1">
      <alignment horizontal="center" vertical="center"/>
    </xf>
    <xf numFmtId="0" fontId="11" fillId="5" borderId="7" xfId="3" applyFont="1" applyFill="1" applyBorder="1" applyAlignment="1">
      <alignment horizontal="center" vertical="center" wrapText="1"/>
    </xf>
    <xf numFmtId="0" fontId="7" fillId="7" borderId="33" xfId="3" applyFont="1" applyFill="1" applyBorder="1" applyAlignment="1">
      <alignment horizontal="center" vertical="center" wrapText="1"/>
    </xf>
    <xf numFmtId="0" fontId="7" fillId="3" borderId="32" xfId="3" applyFont="1" applyFill="1" applyBorder="1" applyAlignment="1">
      <alignment horizontal="center" vertical="center" wrapText="1"/>
    </xf>
    <xf numFmtId="0" fontId="5" fillId="7" borderId="33" xfId="3" applyFont="1" applyFill="1" applyBorder="1" applyAlignment="1">
      <alignment horizontal="center" vertical="center" wrapText="1"/>
    </xf>
    <xf numFmtId="0" fontId="5" fillId="3" borderId="32" xfId="3" applyFont="1" applyFill="1" applyBorder="1" applyAlignment="1">
      <alignment horizontal="center" vertical="center" wrapText="1"/>
    </xf>
    <xf numFmtId="0" fontId="10" fillId="8" borderId="0" xfId="3" applyFont="1" applyFill="1" applyBorder="1" applyAlignment="1">
      <alignment horizontal="center" vertical="center"/>
    </xf>
    <xf numFmtId="0" fontId="10" fillId="9" borderId="0" xfId="3" applyFont="1" applyFill="1" applyBorder="1" applyAlignment="1">
      <alignment vertical="center"/>
    </xf>
    <xf numFmtId="3" fontId="5" fillId="9" borderId="0" xfId="3" applyNumberFormat="1" applyFont="1" applyFill="1" applyBorder="1" applyAlignment="1">
      <alignment vertical="center"/>
    </xf>
    <xf numFmtId="0" fontId="10" fillId="8" borderId="0" xfId="3" applyFont="1" applyFill="1" applyBorder="1" applyAlignment="1">
      <alignment vertical="center"/>
    </xf>
    <xf numFmtId="0" fontId="10" fillId="9" borderId="0" xfId="3" applyFont="1" applyFill="1" applyBorder="1" applyAlignment="1">
      <alignment horizontal="right" vertical="center"/>
    </xf>
    <xf numFmtId="0" fontId="7" fillId="7" borderId="36" xfId="3" applyFont="1" applyFill="1" applyBorder="1" applyAlignment="1">
      <alignment horizontal="center" vertical="center" wrapText="1"/>
    </xf>
    <xf numFmtId="0" fontId="16" fillId="6" borderId="18" xfId="3" applyFont="1" applyFill="1" applyBorder="1" applyAlignment="1">
      <alignment horizontal="center" vertical="center" wrapText="1"/>
    </xf>
    <xf numFmtId="0" fontId="7" fillId="7" borderId="3" xfId="3" applyFont="1" applyFill="1" applyBorder="1" applyAlignment="1">
      <alignment horizontal="center" vertical="center" wrapText="1"/>
    </xf>
    <xf numFmtId="0" fontId="3" fillId="8" borderId="0" xfId="4" applyFont="1" applyFill="1" applyBorder="1" applyAlignment="1">
      <alignment horizontal="center" vertical="center"/>
    </xf>
    <xf numFmtId="0" fontId="7" fillId="9" borderId="0" xfId="3" applyFont="1" applyFill="1" applyBorder="1" applyAlignment="1">
      <alignment vertical="center"/>
    </xf>
    <xf numFmtId="0" fontId="7" fillId="7" borderId="18" xfId="3" applyFill="1" applyBorder="1" applyAlignment="1">
      <alignment horizontal="center" vertical="center" wrapText="1"/>
    </xf>
    <xf numFmtId="0" fontId="7" fillId="3" borderId="3" xfId="3" applyFill="1" applyBorder="1" applyAlignment="1">
      <alignment horizontal="center" vertical="center" wrapText="1"/>
    </xf>
    <xf numFmtId="0" fontId="7" fillId="10" borderId="4" xfId="4" applyFont="1" applyFill="1" applyBorder="1" applyAlignment="1">
      <alignment horizontal="center" vertical="center" wrapText="1"/>
    </xf>
    <xf numFmtId="0" fontId="7" fillId="7" borderId="9" xfId="3" applyFill="1" applyBorder="1" applyAlignment="1">
      <alignment horizontal="center" vertical="center"/>
    </xf>
    <xf numFmtId="0" fontId="7" fillId="7" borderId="12" xfId="3" applyFill="1" applyBorder="1" applyAlignment="1">
      <alignment horizontal="center" vertical="center" wrapText="1"/>
    </xf>
    <xf numFmtId="0" fontId="7" fillId="3" borderId="33" xfId="3" applyFill="1" applyBorder="1" applyAlignment="1">
      <alignment horizontal="center" vertical="center" wrapText="1"/>
    </xf>
    <xf numFmtId="0" fontId="7" fillId="10" borderId="32" xfId="3" applyFill="1" applyBorder="1" applyAlignment="1">
      <alignment horizontal="center" vertical="center" wrapText="1"/>
    </xf>
    <xf numFmtId="0" fontId="7" fillId="3" borderId="1" xfId="3" applyFill="1" applyBorder="1" applyAlignment="1">
      <alignment horizontal="center" vertical="center" wrapText="1"/>
    </xf>
    <xf numFmtId="0" fontId="17" fillId="6" borderId="0" xfId="3" applyFont="1" applyFill="1" applyBorder="1" applyAlignment="1">
      <alignment horizontal="center" vertical="center" wrapText="1"/>
    </xf>
    <xf numFmtId="3" fontId="7" fillId="0" borderId="0" xfId="3" applyNumberFormat="1" applyFont="1" applyBorder="1" applyAlignment="1">
      <alignment horizontal="center" vertical="center"/>
    </xf>
    <xf numFmtId="3" fontId="7" fillId="9" borderId="0" xfId="3" applyNumberFormat="1" applyFont="1" applyFill="1" applyBorder="1" applyAlignment="1">
      <alignment horizontal="center" vertical="center"/>
    </xf>
    <xf numFmtId="3" fontId="7" fillId="0" borderId="0" xfId="3" applyNumberFormat="1" applyFont="1" applyFill="1" applyBorder="1" applyAlignment="1">
      <alignment horizontal="center" vertical="center"/>
    </xf>
    <xf numFmtId="0" fontId="11" fillId="6" borderId="25" xfId="3" applyFont="1" applyFill="1" applyBorder="1" applyAlignment="1">
      <alignment horizontal="center" vertical="center" wrapText="1"/>
    </xf>
    <xf numFmtId="0" fontId="11" fillId="6" borderId="26" xfId="3" applyFont="1" applyFill="1" applyBorder="1" applyAlignment="1">
      <alignment horizontal="center" vertical="center" wrapText="1"/>
    </xf>
    <xf numFmtId="0" fontId="11" fillId="5" borderId="4" xfId="3" applyFont="1" applyFill="1" applyBorder="1" applyAlignment="1">
      <alignment horizontal="center" vertical="center" wrapText="1"/>
    </xf>
    <xf numFmtId="0" fontId="11" fillId="5" borderId="17" xfId="3" applyFont="1" applyFill="1" applyBorder="1" applyAlignment="1">
      <alignment horizontal="center" vertical="center" wrapText="1"/>
    </xf>
    <xf numFmtId="0" fontId="11" fillId="5" borderId="18" xfId="3" applyFont="1" applyFill="1" applyBorder="1" applyAlignment="1">
      <alignment horizontal="center" vertical="center" wrapText="1"/>
    </xf>
    <xf numFmtId="0" fontId="11" fillId="5" borderId="4" xfId="3" applyFont="1" applyFill="1" applyBorder="1" applyAlignment="1">
      <alignment horizontal="center" vertical="center"/>
    </xf>
    <xf numFmtId="0" fontId="11" fillId="5" borderId="3" xfId="3" applyFont="1" applyFill="1" applyBorder="1" applyAlignment="1">
      <alignment horizontal="center" vertical="center"/>
    </xf>
    <xf numFmtId="0" fontId="11" fillId="5" borderId="3" xfId="3" applyFont="1" applyFill="1" applyBorder="1" applyAlignment="1">
      <alignment horizontal="center" vertical="center" wrapText="1"/>
    </xf>
    <xf numFmtId="0" fontId="11" fillId="5" borderId="21" xfId="3" applyFont="1" applyFill="1" applyBorder="1" applyAlignment="1">
      <alignment horizontal="center" vertical="center"/>
    </xf>
    <xf numFmtId="0" fontId="11" fillId="5" borderId="22" xfId="3" applyFont="1" applyFill="1" applyBorder="1" applyAlignment="1">
      <alignment horizontal="center" vertical="center"/>
    </xf>
    <xf numFmtId="0" fontId="11" fillId="5" borderId="23" xfId="3" applyFont="1" applyFill="1" applyBorder="1" applyAlignment="1">
      <alignment horizontal="center" vertical="center"/>
    </xf>
    <xf numFmtId="0" fontId="11" fillId="6" borderId="4" xfId="3" applyFont="1" applyFill="1" applyBorder="1" applyAlignment="1">
      <alignment horizontal="center" vertical="center" wrapText="1"/>
    </xf>
    <xf numFmtId="0" fontId="11" fillId="6" borderId="18" xfId="3" applyFont="1" applyFill="1" applyBorder="1" applyAlignment="1">
      <alignment horizontal="center" vertical="center" wrapText="1"/>
    </xf>
    <xf numFmtId="0" fontId="16" fillId="5" borderId="27" xfId="3" applyFont="1" applyFill="1" applyBorder="1" applyAlignment="1">
      <alignment horizontal="center" vertical="center" wrapText="1"/>
    </xf>
    <xf numFmtId="0" fontId="16" fillId="5" borderId="26" xfId="3" applyFont="1" applyFill="1" applyBorder="1" applyAlignment="1">
      <alignment horizontal="center" vertical="center" wrapText="1"/>
    </xf>
    <xf numFmtId="0" fontId="16" fillId="5" borderId="7" xfId="3" applyFont="1" applyFill="1" applyBorder="1" applyAlignment="1">
      <alignment horizontal="center" vertical="center"/>
    </xf>
    <xf numFmtId="0" fontId="16" fillId="5" borderId="14" xfId="3" applyFont="1" applyFill="1" applyBorder="1" applyAlignment="1">
      <alignment horizontal="center" vertical="center"/>
    </xf>
    <xf numFmtId="0" fontId="16" fillId="5" borderId="15" xfId="3" applyFont="1" applyFill="1" applyBorder="1" applyAlignment="1">
      <alignment horizontal="center" vertical="center"/>
    </xf>
    <xf numFmtId="0" fontId="7" fillId="3" borderId="4" xfId="3" applyFill="1" applyBorder="1" applyAlignment="1">
      <alignment horizontal="center" vertical="center" wrapText="1"/>
    </xf>
    <xf numFmtId="0" fontId="7" fillId="3" borderId="18" xfId="3" applyFill="1" applyBorder="1" applyAlignment="1">
      <alignment horizontal="center" vertical="center" wrapText="1"/>
    </xf>
    <xf numFmtId="0" fontId="11" fillId="5" borderId="14" xfId="3" applyFont="1" applyFill="1" applyBorder="1" applyAlignment="1">
      <alignment horizontal="center" vertical="center" wrapText="1"/>
    </xf>
    <xf numFmtId="0" fontId="11" fillId="5" borderId="0" xfId="3" applyFont="1" applyFill="1" applyBorder="1" applyAlignment="1">
      <alignment horizontal="center" vertical="center" wrapText="1"/>
    </xf>
    <xf numFmtId="0" fontId="11" fillId="5" borderId="19" xfId="3" applyFont="1" applyFill="1" applyBorder="1" applyAlignment="1">
      <alignment horizontal="center" vertical="center" wrapText="1"/>
    </xf>
    <xf numFmtId="0" fontId="7" fillId="7" borderId="4" xfId="3" applyFill="1" applyBorder="1" applyAlignment="1">
      <alignment horizontal="center" vertical="center" wrapText="1"/>
    </xf>
    <xf numFmtId="0" fontId="7" fillId="7" borderId="3" xfId="3" applyFill="1" applyBorder="1" applyAlignment="1">
      <alignment horizontal="center" vertical="center" wrapText="1"/>
    </xf>
    <xf numFmtId="0" fontId="11" fillId="5" borderId="6" xfId="3" applyFont="1" applyFill="1" applyBorder="1" applyAlignment="1">
      <alignment horizontal="center" vertical="center" wrapText="1"/>
    </xf>
    <xf numFmtId="0" fontId="11" fillId="5" borderId="9" xfId="3" applyFont="1" applyFill="1" applyBorder="1" applyAlignment="1">
      <alignment horizontal="center" vertical="center" wrapText="1"/>
    </xf>
    <xf numFmtId="0" fontId="11" fillId="5" borderId="28" xfId="3" applyFont="1" applyFill="1" applyBorder="1" applyAlignment="1">
      <alignment horizontal="center" vertical="center" wrapText="1"/>
    </xf>
    <xf numFmtId="0" fontId="16" fillId="5" borderId="4" xfId="3" applyFont="1" applyFill="1" applyBorder="1" applyAlignment="1">
      <alignment horizontal="center" vertical="center"/>
    </xf>
    <xf numFmtId="0" fontId="16" fillId="5" borderId="3" xfId="3" applyFont="1" applyFill="1" applyBorder="1" applyAlignment="1">
      <alignment horizontal="center" vertical="center"/>
    </xf>
    <xf numFmtId="0" fontId="16" fillId="5" borderId="18" xfId="3" applyFont="1" applyFill="1" applyBorder="1" applyAlignment="1">
      <alignment horizontal="center" vertical="center" wrapText="1"/>
    </xf>
    <xf numFmtId="0" fontId="16" fillId="5" borderId="3" xfId="3" applyFont="1" applyFill="1" applyBorder="1" applyAlignment="1">
      <alignment horizontal="center" vertical="center" wrapText="1"/>
    </xf>
    <xf numFmtId="0" fontId="17" fillId="6" borderId="3" xfId="3" applyFont="1" applyFill="1" applyBorder="1" applyAlignment="1">
      <alignment horizontal="center" vertical="center" wrapText="1"/>
    </xf>
    <xf numFmtId="0" fontId="7" fillId="7" borderId="4" xfId="3" applyFont="1" applyFill="1" applyBorder="1" applyAlignment="1">
      <alignment horizontal="center" vertical="center" wrapText="1"/>
    </xf>
    <xf numFmtId="0" fontId="7" fillId="7" borderId="3"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7" borderId="18" xfId="3" applyFont="1" applyFill="1" applyBorder="1" applyAlignment="1">
      <alignment horizontal="center" vertical="center" wrapText="1"/>
    </xf>
    <xf numFmtId="0" fontId="7" fillId="7" borderId="4" xfId="3" applyFont="1" applyFill="1" applyBorder="1" applyAlignment="1">
      <alignment horizontal="center" vertical="center"/>
    </xf>
    <xf numFmtId="0" fontId="7" fillId="7" borderId="3" xfId="3" applyFont="1" applyFill="1" applyBorder="1" applyAlignment="1">
      <alignment horizontal="center" vertical="center"/>
    </xf>
    <xf numFmtId="0" fontId="16" fillId="5" borderId="21" xfId="3" applyFont="1" applyFill="1" applyBorder="1" applyAlignment="1">
      <alignment horizontal="center" vertical="center"/>
    </xf>
    <xf numFmtId="0" fontId="16" fillId="5" borderId="22" xfId="3" applyFont="1" applyFill="1" applyBorder="1" applyAlignment="1">
      <alignment horizontal="center" vertical="center"/>
    </xf>
    <xf numFmtId="0" fontId="16" fillId="5" borderId="23" xfId="3" applyFont="1" applyFill="1" applyBorder="1" applyAlignment="1">
      <alignment horizontal="center" vertical="center"/>
    </xf>
    <xf numFmtId="0" fontId="16" fillId="6" borderId="3" xfId="3" applyFont="1" applyFill="1" applyBorder="1" applyAlignment="1">
      <alignment horizontal="center" vertical="center" wrapText="1"/>
    </xf>
    <xf numFmtId="0" fontId="16" fillId="5" borderId="38" xfId="3" applyFont="1" applyFill="1" applyBorder="1" applyAlignment="1">
      <alignment horizontal="center" vertical="center" wrapText="1"/>
    </xf>
    <xf numFmtId="0" fontId="16" fillId="6" borderId="4" xfId="3" applyFont="1" applyFill="1" applyBorder="1" applyAlignment="1">
      <alignment horizontal="center" vertical="center" wrapText="1"/>
    </xf>
    <xf numFmtId="0" fontId="16" fillId="6" borderId="17" xfId="3" applyFont="1" applyFill="1" applyBorder="1" applyAlignment="1">
      <alignment horizontal="center" vertical="center" wrapText="1"/>
    </xf>
    <xf numFmtId="0" fontId="16" fillId="6" borderId="21" xfId="3" applyFont="1" applyFill="1" applyBorder="1" applyAlignment="1">
      <alignment horizontal="center" vertical="center" wrapText="1"/>
    </xf>
    <xf numFmtId="0" fontId="16" fillId="6" borderId="24" xfId="3" applyFont="1" applyFill="1" applyBorder="1" applyAlignment="1">
      <alignment horizontal="center" vertical="center" wrapText="1"/>
    </xf>
    <xf numFmtId="0" fontId="7" fillId="7" borderId="39" xfId="3" applyFont="1" applyFill="1" applyBorder="1" applyAlignment="1">
      <alignment horizontal="center" vertical="center" wrapText="1"/>
    </xf>
    <xf numFmtId="0" fontId="7" fillId="7" borderId="22" xfId="3" applyFont="1" applyFill="1" applyBorder="1" applyAlignment="1">
      <alignment horizontal="center" vertical="center" wrapText="1"/>
    </xf>
    <xf numFmtId="0" fontId="7" fillId="7" borderId="23" xfId="3" applyFont="1" applyFill="1" applyBorder="1" applyAlignment="1">
      <alignment horizontal="center" vertical="center" wrapText="1"/>
    </xf>
    <xf numFmtId="0" fontId="16" fillId="5" borderId="17" xfId="3" applyFont="1" applyFill="1" applyBorder="1" applyAlignment="1">
      <alignment horizontal="center" vertical="center" wrapText="1"/>
    </xf>
    <xf numFmtId="0" fontId="17" fillId="6" borderId="4" xfId="3" applyFont="1" applyFill="1" applyBorder="1" applyAlignment="1">
      <alignment horizontal="center" vertical="center" wrapText="1"/>
    </xf>
    <xf numFmtId="0" fontId="17" fillId="6" borderId="17" xfId="3" applyFont="1" applyFill="1" applyBorder="1" applyAlignment="1">
      <alignment horizontal="center" vertical="center" wrapText="1"/>
    </xf>
    <xf numFmtId="0" fontId="7" fillId="7" borderId="17" xfId="3" applyFont="1" applyFill="1" applyBorder="1" applyAlignment="1">
      <alignment horizontal="center" vertical="center" wrapText="1"/>
    </xf>
    <xf numFmtId="0" fontId="7" fillId="7" borderId="21" xfId="3" applyFont="1" applyFill="1" applyBorder="1" applyAlignment="1">
      <alignment horizontal="center" vertical="center" wrapText="1"/>
    </xf>
    <xf numFmtId="0" fontId="7" fillId="7" borderId="20" xfId="3" applyFont="1" applyFill="1" applyBorder="1" applyAlignment="1">
      <alignment horizontal="center" vertical="center" wrapText="1"/>
    </xf>
    <xf numFmtId="0" fontId="7" fillId="7" borderId="26"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26" xfId="3" applyFont="1" applyFill="1" applyBorder="1" applyAlignment="1">
      <alignment horizontal="center" vertical="center" wrapText="1"/>
    </xf>
    <xf numFmtId="0" fontId="7" fillId="3" borderId="18" xfId="3" applyFont="1" applyFill="1" applyBorder="1" applyAlignment="1">
      <alignment horizontal="center" vertical="center" wrapText="1"/>
    </xf>
    <xf numFmtId="0" fontId="7" fillId="10" borderId="4" xfId="3" applyFont="1" applyFill="1" applyBorder="1" applyAlignment="1">
      <alignment horizontal="center" vertical="center" wrapText="1"/>
    </xf>
    <xf numFmtId="0" fontId="7" fillId="10" borderId="18" xfId="3" applyFont="1" applyFill="1" applyBorder="1" applyAlignment="1">
      <alignment horizontal="center" vertical="center" wrapText="1"/>
    </xf>
    <xf numFmtId="0" fontId="7" fillId="10" borderId="3" xfId="3" applyFont="1" applyFill="1" applyBorder="1" applyAlignment="1">
      <alignment horizontal="center" vertical="center" wrapText="1"/>
    </xf>
    <xf numFmtId="0" fontId="11" fillId="5" borderId="12" xfId="3" applyFont="1" applyFill="1" applyBorder="1" applyAlignment="1">
      <alignment horizontal="center" vertical="center" wrapText="1"/>
    </xf>
    <xf numFmtId="0" fontId="16" fillId="5" borderId="24" xfId="3" applyFont="1" applyFill="1" applyBorder="1" applyAlignment="1">
      <alignment horizontal="center" vertical="center" wrapText="1"/>
    </xf>
    <xf numFmtId="0" fontId="17" fillId="6" borderId="34" xfId="3" applyFont="1" applyFill="1" applyBorder="1" applyAlignment="1">
      <alignment horizontal="center" vertical="center"/>
    </xf>
    <xf numFmtId="0" fontId="17" fillId="6" borderId="30" xfId="3" applyFont="1" applyFill="1" applyBorder="1" applyAlignment="1">
      <alignment horizontal="center" vertical="center"/>
    </xf>
    <xf numFmtId="0" fontId="17" fillId="6" borderId="35" xfId="3" applyFont="1" applyFill="1" applyBorder="1" applyAlignment="1">
      <alignment horizontal="center" vertical="center" wrapText="1"/>
    </xf>
    <xf numFmtId="0" fontId="17" fillId="6" borderId="32" xfId="3" applyFont="1" applyFill="1" applyBorder="1" applyAlignment="1">
      <alignment horizontal="center" vertical="center" wrapText="1"/>
    </xf>
    <xf numFmtId="0" fontId="7" fillId="7" borderId="31" xfId="3" applyFont="1" applyFill="1" applyBorder="1" applyAlignment="1">
      <alignment horizontal="center" vertical="center" wrapText="1"/>
    </xf>
    <xf numFmtId="0" fontId="7" fillId="7" borderId="32" xfId="3" applyFont="1" applyFill="1" applyBorder="1" applyAlignment="1">
      <alignment horizontal="center" vertical="center" wrapText="1"/>
    </xf>
    <xf numFmtId="0" fontId="7" fillId="7" borderId="36" xfId="3" applyFont="1" applyFill="1" applyBorder="1" applyAlignment="1">
      <alignment horizontal="center" vertical="center" wrapText="1"/>
    </xf>
    <xf numFmtId="0" fontId="16" fillId="5" borderId="37" xfId="3" applyFont="1" applyFill="1" applyBorder="1" applyAlignment="1">
      <alignment horizontal="center" vertical="center"/>
    </xf>
    <xf numFmtId="0" fontId="17" fillId="6" borderId="7" xfId="3" applyFont="1" applyFill="1" applyBorder="1" applyAlignment="1">
      <alignment horizontal="center" vertical="center"/>
    </xf>
    <xf numFmtId="0" fontId="17" fillId="6" borderId="14" xfId="3" applyFont="1" applyFill="1" applyBorder="1" applyAlignment="1">
      <alignment horizontal="center" vertical="center"/>
    </xf>
    <xf numFmtId="0" fontId="17" fillId="6" borderId="15" xfId="3" applyFont="1" applyFill="1" applyBorder="1" applyAlignment="1">
      <alignment horizontal="center" vertical="center"/>
    </xf>
    <xf numFmtId="0" fontId="17" fillId="6" borderId="0" xfId="3" applyFont="1" applyFill="1" applyBorder="1" applyAlignment="1">
      <alignment horizontal="center" vertical="center" wrapText="1"/>
    </xf>
    <xf numFmtId="0" fontId="17" fillId="6" borderId="16" xfId="3" applyFont="1" applyFill="1" applyBorder="1" applyAlignment="1">
      <alignment horizontal="center" vertical="center" wrapText="1"/>
    </xf>
    <xf numFmtId="0" fontId="11" fillId="5" borderId="29" xfId="3" applyFont="1" applyFill="1" applyBorder="1" applyAlignment="1">
      <alignment horizontal="center" vertical="center" wrapText="1"/>
    </xf>
    <xf numFmtId="0" fontId="7" fillId="3" borderId="31" xfId="3" applyFill="1" applyBorder="1" applyAlignment="1">
      <alignment horizontal="center" vertical="center" wrapText="1"/>
    </xf>
    <xf numFmtId="0" fontId="7" fillId="3" borderId="32" xfId="3" applyFill="1" applyBorder="1" applyAlignment="1">
      <alignment horizontal="center" vertical="center" wrapText="1"/>
    </xf>
    <xf numFmtId="0" fontId="7" fillId="3" borderId="36" xfId="3" applyFill="1" applyBorder="1" applyAlignment="1">
      <alignment horizontal="center" vertical="center" wrapText="1"/>
    </xf>
    <xf numFmtId="0" fontId="17" fillId="6" borderId="12" xfId="3" applyFont="1" applyFill="1" applyBorder="1" applyAlignment="1">
      <alignment horizontal="center" vertical="center" wrapText="1"/>
    </xf>
    <xf numFmtId="0" fontId="17" fillId="6" borderId="29" xfId="3" applyFont="1" applyFill="1" applyBorder="1" applyAlignment="1">
      <alignment horizontal="center" vertical="center" wrapText="1"/>
    </xf>
    <xf numFmtId="0" fontId="7" fillId="7" borderId="6" xfId="3" applyFill="1" applyBorder="1" applyAlignment="1">
      <alignment horizontal="center" vertical="center"/>
    </xf>
    <xf numFmtId="0" fontId="7" fillId="7" borderId="29" xfId="3" applyFill="1" applyBorder="1" applyAlignment="1">
      <alignment horizontal="center" vertical="center"/>
    </xf>
    <xf numFmtId="0" fontId="17" fillId="6" borderId="6" xfId="3" applyFont="1" applyFill="1" applyBorder="1" applyAlignment="1">
      <alignment horizontal="center" vertical="center"/>
    </xf>
    <xf numFmtId="0" fontId="17" fillId="6" borderId="29" xfId="3" applyFont="1" applyFill="1" applyBorder="1" applyAlignment="1">
      <alignment horizontal="center" vertical="center"/>
    </xf>
    <xf numFmtId="0" fontId="2" fillId="5" borderId="6" xfId="3" applyFont="1" applyFill="1" applyBorder="1" applyAlignment="1">
      <alignment horizontal="center" vertical="center" wrapText="1"/>
    </xf>
    <xf numFmtId="0" fontId="2" fillId="5" borderId="9" xfId="3" applyFont="1" applyFill="1" applyBorder="1" applyAlignment="1">
      <alignment horizontal="center" vertical="center" wrapText="1"/>
    </xf>
    <xf numFmtId="0" fontId="2" fillId="5" borderId="12" xfId="3" applyFont="1" applyFill="1" applyBorder="1" applyAlignment="1">
      <alignment horizontal="center" vertical="center" wrapText="1"/>
    </xf>
    <xf numFmtId="0" fontId="18" fillId="6" borderId="7" xfId="3" applyFont="1" applyFill="1" applyBorder="1" applyAlignment="1">
      <alignment horizontal="center" vertical="center"/>
    </xf>
    <xf numFmtId="0" fontId="18" fillId="6" borderId="14" xfId="3" applyFont="1" applyFill="1" applyBorder="1" applyAlignment="1">
      <alignment horizontal="center" vertical="center"/>
    </xf>
    <xf numFmtId="0" fontId="18" fillId="6" borderId="15" xfId="3" applyFont="1" applyFill="1" applyBorder="1" applyAlignment="1">
      <alignment horizontal="center" vertical="center"/>
    </xf>
    <xf numFmtId="0" fontId="18" fillId="6" borderId="0" xfId="3" applyFont="1" applyFill="1" applyBorder="1" applyAlignment="1">
      <alignment horizontal="center" vertical="center" wrapText="1"/>
    </xf>
    <xf numFmtId="0" fontId="18" fillId="6" borderId="16" xfId="3" applyFont="1" applyFill="1" applyBorder="1" applyAlignment="1">
      <alignment horizontal="center" vertical="center" wrapText="1"/>
    </xf>
    <xf numFmtId="0" fontId="5" fillId="7" borderId="31" xfId="3" applyFont="1" applyFill="1" applyBorder="1" applyAlignment="1">
      <alignment horizontal="center" vertical="center" wrapText="1"/>
    </xf>
    <xf numFmtId="0" fontId="5" fillId="7" borderId="32" xfId="3" applyFont="1" applyFill="1" applyBorder="1" applyAlignment="1">
      <alignment horizontal="center" vertical="center" wrapText="1"/>
    </xf>
    <xf numFmtId="0" fontId="5" fillId="7" borderId="36" xfId="3" applyFont="1" applyFill="1" applyBorder="1" applyAlignment="1">
      <alignment horizontal="center" vertical="center" wrapText="1"/>
    </xf>
    <xf numFmtId="0" fontId="17" fillId="6" borderId="13" xfId="3" applyFont="1" applyFill="1" applyBorder="1" applyAlignment="1">
      <alignment horizontal="center" vertical="center"/>
    </xf>
    <xf numFmtId="0" fontId="17" fillId="6" borderId="0" xfId="3" applyFont="1" applyFill="1" applyAlignment="1">
      <alignment horizontal="center" vertical="center"/>
    </xf>
    <xf numFmtId="0" fontId="17" fillId="6" borderId="0" xfId="3" applyFont="1" applyFill="1" applyAlignment="1">
      <alignment horizontal="center" vertical="center" wrapText="1"/>
    </xf>
    <xf numFmtId="0" fontId="7" fillId="7" borderId="8" xfId="3" applyFill="1" applyBorder="1" applyAlignment="1">
      <alignment horizontal="center" vertical="center" wrapText="1"/>
    </xf>
    <xf numFmtId="0" fontId="7" fillId="7" borderId="2" xfId="3" applyFill="1" applyBorder="1" applyAlignment="1">
      <alignment horizontal="center" vertical="center" wrapText="1"/>
    </xf>
    <xf numFmtId="0" fontId="7" fillId="7" borderId="5" xfId="3" applyFill="1" applyBorder="1" applyAlignment="1">
      <alignment horizontal="center" vertical="center" wrapText="1"/>
    </xf>
    <xf numFmtId="0" fontId="7" fillId="7" borderId="11" xfId="3" applyFill="1" applyBorder="1" applyAlignment="1">
      <alignment horizontal="center" vertical="center" wrapText="1"/>
    </xf>
    <xf numFmtId="0" fontId="7" fillId="3" borderId="10" xfId="3" applyFill="1" applyBorder="1" applyAlignment="1">
      <alignment horizontal="center" vertical="center" wrapText="1"/>
    </xf>
    <xf numFmtId="0" fontId="7" fillId="3" borderId="11" xfId="3" applyFill="1" applyBorder="1" applyAlignment="1">
      <alignment horizontal="center" vertical="center" wrapText="1"/>
    </xf>
    <xf numFmtId="0" fontId="7" fillId="3" borderId="8" xfId="3" applyFill="1" applyBorder="1" applyAlignment="1">
      <alignment horizontal="center" vertical="center" wrapText="1"/>
    </xf>
    <xf numFmtId="0" fontId="7" fillId="3" borderId="2" xfId="3" applyFill="1" applyBorder="1" applyAlignment="1">
      <alignment horizontal="center" vertical="center" wrapText="1"/>
    </xf>
    <xf numFmtId="0" fontId="7" fillId="3" borderId="5" xfId="3" applyFill="1" applyBorder="1" applyAlignment="1">
      <alignment horizontal="center" vertical="center" wrapText="1"/>
    </xf>
    <xf numFmtId="0" fontId="16" fillId="6" borderId="4" xfId="3" applyFont="1" applyFill="1" applyBorder="1" applyAlignment="1">
      <alignment horizontal="center" vertical="center"/>
    </xf>
    <xf numFmtId="0" fontId="16" fillId="6" borderId="3" xfId="3" applyFont="1" applyFill="1" applyBorder="1" applyAlignment="1">
      <alignment horizontal="center" vertical="center"/>
    </xf>
    <xf numFmtId="0" fontId="11" fillId="5" borderId="4" xfId="4" applyFont="1" applyFill="1" applyBorder="1" applyAlignment="1">
      <alignment horizontal="center" vertical="center" wrapText="1"/>
    </xf>
    <xf numFmtId="0" fontId="11" fillId="5" borderId="17" xfId="4" applyFont="1" applyFill="1" applyBorder="1" applyAlignment="1">
      <alignment horizontal="center" vertical="center" wrapText="1"/>
    </xf>
    <xf numFmtId="0" fontId="11" fillId="5" borderId="18" xfId="4" applyFont="1" applyFill="1" applyBorder="1" applyAlignment="1">
      <alignment horizontal="center" vertical="center" wrapText="1"/>
    </xf>
    <xf numFmtId="0" fontId="11" fillId="6" borderId="4" xfId="4" applyFont="1" applyFill="1" applyBorder="1" applyAlignment="1">
      <alignment horizontal="center" vertical="center" wrapText="1"/>
    </xf>
    <xf numFmtId="0" fontId="11" fillId="6" borderId="3" xfId="4" applyFont="1" applyFill="1" applyBorder="1" applyAlignment="1">
      <alignment horizontal="center" vertical="center" wrapText="1"/>
    </xf>
    <xf numFmtId="0" fontId="3" fillId="7" borderId="4" xfId="4" applyFill="1" applyBorder="1" applyAlignment="1">
      <alignment horizontal="center" vertical="center"/>
    </xf>
    <xf numFmtId="0" fontId="3" fillId="7" borderId="3" xfId="4" applyFill="1" applyBorder="1" applyAlignment="1">
      <alignment horizontal="center" vertical="center"/>
    </xf>
    <xf numFmtId="0" fontId="11" fillId="6" borderId="18" xfId="4" applyFont="1" applyFill="1" applyBorder="1" applyAlignment="1">
      <alignment horizontal="center" vertical="center" wrapText="1"/>
    </xf>
    <xf numFmtId="0" fontId="3" fillId="7" borderId="18" xfId="4" applyFill="1" applyBorder="1" applyAlignment="1">
      <alignment horizontal="center" vertical="center"/>
    </xf>
    <xf numFmtId="0" fontId="3" fillId="3" borderId="3" xfId="4" applyFill="1" applyBorder="1" applyAlignment="1">
      <alignment horizontal="center" vertical="center" wrapText="1"/>
    </xf>
    <xf numFmtId="0" fontId="3" fillId="7" borderId="3" xfId="4" applyFill="1" applyBorder="1" applyAlignment="1">
      <alignment horizontal="center" vertical="center" wrapText="1"/>
    </xf>
  </cellXfs>
  <cellStyles count="5">
    <cellStyle name="Normal_BOPIIP" xfId="2" xr:uid="{00000000-0005-0000-0000-000000000000}"/>
    <cellStyle name="Normalny" xfId="0" builtinId="0"/>
    <cellStyle name="Normalny 2" xfId="1" xr:uid="{00000000-0005-0000-0000-000002000000}"/>
    <cellStyle name="Normalny 2 2" xfId="4" xr:uid="{00000000-0005-0000-0000-000003000000}"/>
    <cellStyle name="Normalny 3" xfId="3" xr:uid="{00000000-0005-0000-0000-000004000000}"/>
  </cellStyles>
  <dxfs count="6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D7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2013"/>
      <sheetName val="2012"/>
      <sheetName val="2011"/>
      <sheetName val="2010"/>
      <sheetName val="2009"/>
      <sheetName val="2008"/>
      <sheetName val="2007"/>
      <sheetName val="2006"/>
      <sheetName val="2005"/>
      <sheetName val="2004"/>
      <sheetName val="2003"/>
      <sheetName val="2002"/>
      <sheetName val="2001a"/>
      <sheetName val="2000a"/>
      <sheetName val="2001"/>
      <sheetName val="2000"/>
      <sheetName val="Inw_bez"/>
    </sheetNames>
    <sheetDataSet>
      <sheetData sheetId="0"/>
      <sheetData sheetId="1"/>
      <sheetData sheetId="2"/>
      <sheetData sheetId="3"/>
      <sheetData sheetId="4"/>
      <sheetData sheetId="5">
        <row r="234">
          <cell r="R234">
            <v>0</v>
          </cell>
        </row>
      </sheetData>
      <sheetData sheetId="6">
        <row r="234">
          <cell r="R234">
            <v>-1</v>
          </cell>
        </row>
      </sheetData>
      <sheetData sheetId="7">
        <row r="234">
          <cell r="R234">
            <v>0</v>
          </cell>
        </row>
      </sheetData>
      <sheetData sheetId="8"/>
      <sheetData sheetId="9"/>
      <sheetData sheetId="10"/>
      <sheetData sheetId="11"/>
      <sheetData sheetId="12"/>
      <sheetData sheetId="13"/>
      <sheetData sheetId="14"/>
      <sheetData sheetId="15"/>
      <sheetData sheetId="16">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7"/>
    </sheetDataSet>
  </externalBook>
</externalLink>
</file>

<file path=xl/theme/theme1.xml><?xml version="1.0" encoding="utf-8"?>
<a:theme xmlns:a="http://schemas.openxmlformats.org/drawingml/2006/main" name="Motyw-NBP">
  <a:themeElements>
    <a:clrScheme name="NBP">
      <a:dk1>
        <a:sysClr val="windowText" lastClr="000000"/>
      </a:dk1>
      <a:lt1>
        <a:sysClr val="window" lastClr="FFFFFF"/>
      </a:lt1>
      <a:dk2>
        <a:srgbClr val="FFFFFF"/>
      </a:dk2>
      <a:lt2>
        <a:srgbClr val="007A70"/>
      </a:lt2>
      <a:accent1>
        <a:srgbClr val="007A70"/>
      </a:accent1>
      <a:accent2>
        <a:srgbClr val="5F327D"/>
      </a:accent2>
      <a:accent3>
        <a:srgbClr val="64BED4"/>
      </a:accent3>
      <a:accent4>
        <a:srgbClr val="6E6E73"/>
      </a:accent4>
      <a:accent5>
        <a:srgbClr val="44B4A7"/>
      </a:accent5>
      <a:accent6>
        <a:srgbClr val="006EA2"/>
      </a:accent6>
      <a:hlink>
        <a:srgbClr val="00695F"/>
      </a:hlink>
      <a:folHlink>
        <a:srgbClr val="00695F"/>
      </a:folHlink>
    </a:clrScheme>
    <a:fontScheme name="NBP">
      <a:majorFont>
        <a:latin typeface="Palatino Linotype"/>
        <a:ea typeface=""/>
        <a:cs typeface=""/>
      </a:majorFont>
      <a:minorFont>
        <a:latin typeface="Palatino Linotype"/>
        <a:ea typeface=""/>
        <a:cs typeface=""/>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Jasnofioletowy">
      <a:srgbClr val="9C88B7"/>
    </a:custClr>
    <a:custClr name="Jasnoszary">
      <a:srgbClr val="B4B9BE"/>
    </a:custClr>
    <a:custClr name="Żółty">
      <a:srgbClr val="FFCC00"/>
    </a:custClr>
    <a:custClr name="Pomarańczowy">
      <a:srgbClr val="F07800"/>
    </a:custClr>
    <a:custClr name="Czerwony">
      <a:srgbClr val="C83250"/>
    </a:custClr>
    <a:custClr name="Jasnozielony">
      <a:srgbClr val="B4DCD7"/>
    </a:custClr>
    <a:custClr name="Jasnoniebieski">
      <a:srgbClr val="B4DCEB"/>
    </a:custClr>
    <a:custClr name="Zielony NBP">
      <a:srgbClr val="00695F"/>
    </a:custClr>
    <a:custClr name="Szare tło">
      <a:srgbClr val="E6E8EB"/>
    </a:custClr>
    <a:custClr name="Zielone tło">
      <a:srgbClr val="D7EBE8"/>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8"/>
  <sheetViews>
    <sheetView showGridLines="0" tabSelected="1" view="pageBreakPreview" zoomScale="90" zoomScaleNormal="100" zoomScaleSheetLayoutView="90" workbookViewId="0">
      <pane ySplit="9" topLeftCell="A118" activePane="bottomLeft" state="frozen"/>
      <selection activeCell="A6" sqref="A6:A9"/>
      <selection pane="bottomLeft" activeCell="Q130" sqref="Q130"/>
    </sheetView>
  </sheetViews>
  <sheetFormatPr defaultColWidth="9.140625" defaultRowHeight="12.75" x14ac:dyDescent="0.2"/>
  <cols>
    <col min="1" max="1" width="12.42578125" style="15" customWidth="1"/>
    <col min="2" max="5" width="13.7109375" style="15" customWidth="1"/>
    <col min="6" max="6" width="15.28515625" style="15" customWidth="1"/>
    <col min="7" max="7" width="14.140625" style="15" customWidth="1"/>
    <col min="8" max="8" width="13.85546875" style="15" customWidth="1"/>
    <col min="9" max="9" width="15.42578125" style="15" customWidth="1"/>
    <col min="10" max="10" width="17" style="15" customWidth="1"/>
    <col min="11" max="11" width="16.28515625" style="15" customWidth="1"/>
    <col min="12" max="12" width="16.140625" style="15" customWidth="1"/>
    <col min="13" max="13" width="15.28515625" style="15" customWidth="1"/>
    <col min="14" max="14" width="16" style="15" customWidth="1"/>
    <col min="15" max="15" width="16.5703125" style="15" customWidth="1"/>
    <col min="16" max="16" width="13.7109375" style="15" customWidth="1"/>
    <col min="17" max="17" width="15" style="15" customWidth="1"/>
    <col min="18" max="16384" width="9.140625" style="15"/>
  </cols>
  <sheetData>
    <row r="1" spans="1:17" x14ac:dyDescent="0.2">
      <c r="A1" s="28"/>
      <c r="B1" s="28"/>
      <c r="C1" s="28"/>
      <c r="D1" s="28"/>
      <c r="E1" s="28"/>
      <c r="F1" s="28"/>
      <c r="G1" s="28"/>
      <c r="H1" s="28"/>
      <c r="I1" s="28"/>
      <c r="J1" s="28"/>
      <c r="K1" s="28"/>
      <c r="L1" s="28"/>
      <c r="M1" s="28"/>
      <c r="N1" s="28"/>
      <c r="O1" s="28"/>
      <c r="P1" s="28"/>
      <c r="Q1" s="28"/>
    </row>
    <row r="2" spans="1:17" x14ac:dyDescent="0.2">
      <c r="A2" s="29" t="s">
        <v>243</v>
      </c>
      <c r="B2" s="29"/>
      <c r="C2" s="30"/>
      <c r="D2" s="30"/>
      <c r="E2" s="30"/>
      <c r="F2" s="30"/>
      <c r="G2" s="30"/>
      <c r="H2" s="28"/>
      <c r="I2" s="28"/>
      <c r="J2" s="28"/>
      <c r="K2" s="28"/>
      <c r="L2" s="28"/>
      <c r="M2" s="28"/>
      <c r="N2" s="28"/>
      <c r="O2" s="28"/>
      <c r="P2" s="28"/>
      <c r="Q2" s="28"/>
    </row>
    <row r="3" spans="1:17" ht="12.75" customHeight="1" x14ac:dyDescent="0.2">
      <c r="A3" s="30"/>
      <c r="B3" s="30"/>
      <c r="C3" s="30"/>
      <c r="D3" s="30"/>
      <c r="E3" s="30"/>
      <c r="F3" s="30"/>
      <c r="G3" s="30"/>
      <c r="H3" s="28"/>
      <c r="I3" s="28"/>
      <c r="J3" s="28"/>
      <c r="K3" s="28"/>
      <c r="L3" s="28"/>
      <c r="M3" s="28"/>
      <c r="N3" s="28"/>
      <c r="O3" s="28"/>
      <c r="P3" s="28"/>
      <c r="Q3" s="28"/>
    </row>
    <row r="4" spans="1:17" x14ac:dyDescent="0.2">
      <c r="A4" s="31" t="s">
        <v>53</v>
      </c>
      <c r="B4" s="28"/>
      <c r="C4" s="31"/>
      <c r="D4" s="31"/>
      <c r="E4" s="31"/>
      <c r="F4" s="31"/>
      <c r="G4" s="31"/>
      <c r="H4" s="31"/>
      <c r="I4" s="31"/>
      <c r="J4" s="31"/>
      <c r="K4" s="28"/>
      <c r="L4" s="28"/>
      <c r="M4" s="28"/>
      <c r="N4" s="28"/>
      <c r="O4" s="28"/>
      <c r="P4" s="28"/>
      <c r="Q4" s="28"/>
    </row>
    <row r="5" spans="1:17" ht="15.75" customHeight="1" x14ac:dyDescent="0.2">
      <c r="A5" s="28"/>
      <c r="B5" s="28"/>
      <c r="C5" s="28"/>
      <c r="D5" s="28"/>
      <c r="E5" s="28"/>
      <c r="F5" s="28"/>
      <c r="G5" s="28"/>
      <c r="H5" s="28"/>
      <c r="I5" s="28"/>
      <c r="J5" s="28"/>
      <c r="K5" s="28"/>
      <c r="L5" s="28"/>
      <c r="M5" s="28"/>
      <c r="N5" s="28"/>
      <c r="O5" s="28"/>
      <c r="P5" s="32"/>
      <c r="Q5" s="28"/>
    </row>
    <row r="6" spans="1:17" ht="32.25" customHeight="1" x14ac:dyDescent="0.2">
      <c r="A6" s="117" t="s">
        <v>6</v>
      </c>
      <c r="B6" s="120" t="s">
        <v>54</v>
      </c>
      <c r="C6" s="121"/>
      <c r="D6" s="121"/>
      <c r="E6" s="121"/>
      <c r="F6" s="121"/>
      <c r="G6" s="122" t="s">
        <v>55</v>
      </c>
      <c r="H6" s="123" t="s">
        <v>56</v>
      </c>
      <c r="I6" s="124"/>
      <c r="J6" s="124"/>
      <c r="K6" s="124"/>
      <c r="L6" s="124"/>
      <c r="M6" s="124"/>
      <c r="N6" s="124"/>
      <c r="O6" s="124"/>
      <c r="P6" s="125"/>
      <c r="Q6" s="122" t="s">
        <v>57</v>
      </c>
    </row>
    <row r="7" spans="1:17" ht="32.25" customHeight="1" x14ac:dyDescent="0.2">
      <c r="A7" s="118"/>
      <c r="B7" s="64"/>
      <c r="C7" s="126" t="s">
        <v>60</v>
      </c>
      <c r="D7" s="126" t="s">
        <v>61</v>
      </c>
      <c r="E7" s="126" t="s">
        <v>119</v>
      </c>
      <c r="F7" s="126" t="s">
        <v>199</v>
      </c>
      <c r="G7" s="122"/>
      <c r="H7" s="118" t="s">
        <v>63</v>
      </c>
      <c r="I7" s="115" t="s">
        <v>151</v>
      </c>
      <c r="J7" s="116"/>
      <c r="K7" s="115" t="s">
        <v>152</v>
      </c>
      <c r="L7" s="116"/>
      <c r="M7" s="115" t="s">
        <v>143</v>
      </c>
      <c r="N7" s="116"/>
      <c r="O7" s="126" t="s">
        <v>175</v>
      </c>
      <c r="P7" s="126" t="s">
        <v>58</v>
      </c>
      <c r="Q7" s="122"/>
    </row>
    <row r="8" spans="1:17" ht="47.25" customHeight="1" x14ac:dyDescent="0.2">
      <c r="A8" s="119"/>
      <c r="B8" s="65" t="s">
        <v>59</v>
      </c>
      <c r="C8" s="127"/>
      <c r="D8" s="127"/>
      <c r="E8" s="127"/>
      <c r="F8" s="127"/>
      <c r="G8" s="122" t="s">
        <v>62</v>
      </c>
      <c r="H8" s="119"/>
      <c r="I8" s="66" t="s">
        <v>149</v>
      </c>
      <c r="J8" s="66" t="s">
        <v>150</v>
      </c>
      <c r="K8" s="66" t="s">
        <v>149</v>
      </c>
      <c r="L8" s="66" t="s">
        <v>150</v>
      </c>
      <c r="M8" s="66" t="s">
        <v>149</v>
      </c>
      <c r="N8" s="66" t="s">
        <v>150</v>
      </c>
      <c r="O8" s="127"/>
      <c r="P8" s="127"/>
      <c r="Q8" s="122"/>
    </row>
    <row r="9" spans="1:17" ht="21" customHeight="1" x14ac:dyDescent="0.2">
      <c r="A9" s="67">
        <v>1</v>
      </c>
      <c r="B9" s="67">
        <f t="shared" ref="B9:H9" si="0">A9+1</f>
        <v>2</v>
      </c>
      <c r="C9" s="67">
        <f t="shared" si="0"/>
        <v>3</v>
      </c>
      <c r="D9" s="67">
        <f t="shared" si="0"/>
        <v>4</v>
      </c>
      <c r="E9" s="67">
        <f t="shared" si="0"/>
        <v>5</v>
      </c>
      <c r="F9" s="67">
        <f t="shared" si="0"/>
        <v>6</v>
      </c>
      <c r="G9" s="67">
        <f t="shared" si="0"/>
        <v>7</v>
      </c>
      <c r="H9" s="67">
        <f t="shared" si="0"/>
        <v>8</v>
      </c>
      <c r="I9" s="67">
        <f t="shared" ref="I9:Q9" si="1">+H9+1</f>
        <v>9</v>
      </c>
      <c r="J9" s="67">
        <f t="shared" si="1"/>
        <v>10</v>
      </c>
      <c r="K9" s="67">
        <f t="shared" si="1"/>
        <v>11</v>
      </c>
      <c r="L9" s="67">
        <f t="shared" si="1"/>
        <v>12</v>
      </c>
      <c r="M9" s="67">
        <f t="shared" si="1"/>
        <v>13</v>
      </c>
      <c r="N9" s="67">
        <f t="shared" si="1"/>
        <v>14</v>
      </c>
      <c r="O9" s="67">
        <f t="shared" si="1"/>
        <v>15</v>
      </c>
      <c r="P9" s="67">
        <f t="shared" si="1"/>
        <v>16</v>
      </c>
      <c r="Q9" s="67">
        <f t="shared" si="1"/>
        <v>17</v>
      </c>
    </row>
    <row r="10" spans="1:17" ht="21" hidden="1" customHeight="1" x14ac:dyDescent="0.2">
      <c r="A10" s="33">
        <v>2000</v>
      </c>
      <c r="B10" s="34"/>
      <c r="C10" s="34"/>
      <c r="D10" s="34"/>
      <c r="E10" s="34"/>
      <c r="F10" s="34"/>
      <c r="G10" s="34"/>
      <c r="H10" s="34"/>
      <c r="I10" s="34"/>
      <c r="J10" s="34"/>
      <c r="K10" s="34"/>
      <c r="L10" s="34"/>
      <c r="M10" s="34"/>
      <c r="N10" s="34"/>
      <c r="O10" s="34"/>
      <c r="P10" s="34"/>
      <c r="Q10" s="34"/>
    </row>
    <row r="11" spans="1:17" ht="21" hidden="1" customHeight="1" x14ac:dyDescent="0.2">
      <c r="A11" s="68">
        <v>2001</v>
      </c>
      <c r="B11" s="69"/>
      <c r="C11" s="69"/>
      <c r="D11" s="69"/>
      <c r="E11" s="69"/>
      <c r="F11" s="69"/>
      <c r="G11" s="69"/>
      <c r="H11" s="69"/>
      <c r="I11" s="69"/>
      <c r="J11" s="69"/>
      <c r="K11" s="69"/>
      <c r="L11" s="69"/>
      <c r="M11" s="69"/>
      <c r="N11" s="69"/>
      <c r="O11" s="69"/>
      <c r="P11" s="69"/>
      <c r="Q11" s="69"/>
    </row>
    <row r="12" spans="1:17" ht="21" hidden="1" customHeight="1" x14ac:dyDescent="0.2">
      <c r="A12" s="33">
        <v>2002</v>
      </c>
      <c r="B12" s="34"/>
      <c r="C12" s="34"/>
      <c r="D12" s="34"/>
      <c r="E12" s="34"/>
      <c r="F12" s="34"/>
      <c r="G12" s="34"/>
      <c r="H12" s="34"/>
      <c r="I12" s="34"/>
      <c r="J12" s="34"/>
      <c r="K12" s="34"/>
      <c r="L12" s="34"/>
      <c r="M12" s="34"/>
      <c r="N12" s="34"/>
      <c r="O12" s="34"/>
      <c r="P12" s="34"/>
      <c r="Q12" s="34"/>
    </row>
    <row r="13" spans="1:17" s="24" customFormat="1" ht="21" hidden="1" customHeight="1" x14ac:dyDescent="0.2">
      <c r="A13" s="68">
        <v>2003</v>
      </c>
      <c r="B13" s="69"/>
      <c r="C13" s="69"/>
      <c r="D13" s="69"/>
      <c r="E13" s="69"/>
      <c r="F13" s="69"/>
      <c r="G13" s="69"/>
      <c r="H13" s="69"/>
      <c r="I13" s="69"/>
      <c r="J13" s="69"/>
      <c r="K13" s="69"/>
      <c r="L13" s="69"/>
      <c r="M13" s="69"/>
      <c r="N13" s="69"/>
      <c r="O13" s="69"/>
      <c r="P13" s="69"/>
      <c r="Q13" s="69"/>
    </row>
    <row r="14" spans="1:17" ht="21" customHeight="1" x14ac:dyDescent="0.2">
      <c r="A14" s="33">
        <v>2004</v>
      </c>
      <c r="B14" s="34">
        <f t="shared" ref="B14:B25" si="2">+C14+D14+E14+F14</f>
        <v>-12345</v>
      </c>
      <c r="C14" s="34">
        <f>+C51+C52+C53+C54</f>
        <v>-7709</v>
      </c>
      <c r="D14" s="34">
        <f>+D51+D52+D53+D54</f>
        <v>1849</v>
      </c>
      <c r="E14" s="34">
        <f>+E51+E52+E53+E54</f>
        <v>-6477</v>
      </c>
      <c r="F14" s="34">
        <f>+F51+F52+F53+F54</f>
        <v>-8</v>
      </c>
      <c r="G14" s="34">
        <f>+G51+G52+G53+G54</f>
        <v>1484</v>
      </c>
      <c r="H14" s="34">
        <f t="shared" ref="H14:H25" si="3">+I14-J14+K14-L14+M14-N14+O14+P14</f>
        <v>-5921</v>
      </c>
      <c r="I14" s="34">
        <f t="shared" ref="I14:P14" si="4">+I51+I52+I53+I54</f>
        <v>1711</v>
      </c>
      <c r="J14" s="34">
        <f t="shared" si="4"/>
        <v>11169</v>
      </c>
      <c r="K14" s="34">
        <f t="shared" si="4"/>
        <v>1053</v>
      </c>
      <c r="L14" s="34">
        <f t="shared" si="4"/>
        <v>8489</v>
      </c>
      <c r="M14" s="34">
        <f t="shared" si="4"/>
        <v>9628</v>
      </c>
      <c r="N14" s="34">
        <f t="shared" si="4"/>
        <v>-813</v>
      </c>
      <c r="O14" s="34">
        <f t="shared" si="4"/>
        <v>-154</v>
      </c>
      <c r="P14" s="34">
        <f t="shared" si="4"/>
        <v>686</v>
      </c>
      <c r="Q14" s="34">
        <f>H14-B14-G14</f>
        <v>4940</v>
      </c>
    </row>
    <row r="15" spans="1:17" s="24" customFormat="1" ht="21" customHeight="1" x14ac:dyDescent="0.2">
      <c r="A15" s="68">
        <v>2005</v>
      </c>
      <c r="B15" s="69">
        <f t="shared" si="2"/>
        <v>-8195</v>
      </c>
      <c r="C15" s="69">
        <f>+C55+C56+C57+C58</f>
        <v>-5680</v>
      </c>
      <c r="D15" s="69">
        <f>+D55+D56+D57+D58</f>
        <v>2573</v>
      </c>
      <c r="E15" s="69">
        <f>+E55+E56+E57+E58</f>
        <v>-4863</v>
      </c>
      <c r="F15" s="69">
        <f>+F55+F56+F57+F58</f>
        <v>-225</v>
      </c>
      <c r="G15" s="69">
        <f>+G55+G56+G57+G58</f>
        <v>1841</v>
      </c>
      <c r="H15" s="69">
        <f t="shared" si="3"/>
        <v>-5698</v>
      </c>
      <c r="I15" s="69">
        <f t="shared" ref="I15:P15" si="5">+I55+I56+I57+I58</f>
        <v>3394</v>
      </c>
      <c r="J15" s="69">
        <f t="shared" si="5"/>
        <v>8929</v>
      </c>
      <c r="K15" s="69">
        <f t="shared" si="5"/>
        <v>2006</v>
      </c>
      <c r="L15" s="69">
        <f t="shared" si="5"/>
        <v>11797</v>
      </c>
      <c r="M15" s="69">
        <f t="shared" si="5"/>
        <v>2178</v>
      </c>
      <c r="N15" s="69">
        <f t="shared" si="5"/>
        <v>-1131</v>
      </c>
      <c r="O15" s="69">
        <f t="shared" si="5"/>
        <v>-138</v>
      </c>
      <c r="P15" s="69">
        <f t="shared" si="5"/>
        <v>6457</v>
      </c>
      <c r="Q15" s="69">
        <f t="shared" ref="Q15:Q87" si="6">H15-B15-G15</f>
        <v>656</v>
      </c>
    </row>
    <row r="16" spans="1:17" s="24" customFormat="1" ht="21" customHeight="1" x14ac:dyDescent="0.2">
      <c r="A16" s="33">
        <v>2006</v>
      </c>
      <c r="B16" s="34">
        <f t="shared" si="2"/>
        <v>-12745</v>
      </c>
      <c r="C16" s="34">
        <f>+C59+C60+C61+C62</f>
        <v>-9163</v>
      </c>
      <c r="D16" s="34">
        <f>+D59+D60+D61+D62</f>
        <v>2596</v>
      </c>
      <c r="E16" s="34">
        <f>+E59+E60+E61+E62</f>
        <v>-7107</v>
      </c>
      <c r="F16" s="34">
        <f>+F59+F60+F61+F62</f>
        <v>929</v>
      </c>
      <c r="G16" s="34">
        <f>+G59+G60+G61+G62</f>
        <v>2579</v>
      </c>
      <c r="H16" s="34">
        <f t="shared" si="3"/>
        <v>-8488</v>
      </c>
      <c r="I16" s="34">
        <f t="shared" ref="I16:P16" si="7">+I59+I60+I61+I62</f>
        <v>8444</v>
      </c>
      <c r="J16" s="34">
        <f t="shared" si="7"/>
        <v>17021</v>
      </c>
      <c r="K16" s="34">
        <f t="shared" si="7"/>
        <v>3682</v>
      </c>
      <c r="L16" s="34">
        <f t="shared" si="7"/>
        <v>1483</v>
      </c>
      <c r="M16" s="34">
        <f t="shared" si="7"/>
        <v>3202</v>
      </c>
      <c r="N16" s="34">
        <f t="shared" si="7"/>
        <v>7890</v>
      </c>
      <c r="O16" s="34">
        <f t="shared" si="7"/>
        <v>548</v>
      </c>
      <c r="P16" s="34">
        <f t="shared" si="7"/>
        <v>2030</v>
      </c>
      <c r="Q16" s="34">
        <f t="shared" si="6"/>
        <v>1678</v>
      </c>
    </row>
    <row r="17" spans="1:18" s="24" customFormat="1" ht="21" customHeight="1" x14ac:dyDescent="0.2">
      <c r="A17" s="68">
        <v>2007</v>
      </c>
      <c r="B17" s="69">
        <f t="shared" si="2"/>
        <v>-20884</v>
      </c>
      <c r="C17" s="69">
        <f>+C63+C64+C65+C66</f>
        <v>-18060</v>
      </c>
      <c r="D17" s="69">
        <f>+D63+D64+D65+D66</f>
        <v>6066</v>
      </c>
      <c r="E17" s="69">
        <f>+E63+E64+E65+E66</f>
        <v>-10762</v>
      </c>
      <c r="F17" s="69">
        <f>+F63+F64+F65+F66</f>
        <v>1872</v>
      </c>
      <c r="G17" s="69">
        <f>+G63+G64+G65+G66</f>
        <v>3408</v>
      </c>
      <c r="H17" s="69">
        <f t="shared" si="3"/>
        <v>-18237</v>
      </c>
      <c r="I17" s="69">
        <f t="shared" ref="I17:P17" si="8">+I63+I64+I65+I66</f>
        <v>5411</v>
      </c>
      <c r="J17" s="69">
        <f t="shared" si="8"/>
        <v>18252</v>
      </c>
      <c r="K17" s="69">
        <f t="shared" si="8"/>
        <v>4604</v>
      </c>
      <c r="L17" s="69">
        <f t="shared" si="8"/>
        <v>-24</v>
      </c>
      <c r="M17" s="69">
        <f t="shared" si="8"/>
        <v>1324</v>
      </c>
      <c r="N17" s="69">
        <f t="shared" si="8"/>
        <v>22183</v>
      </c>
      <c r="O17" s="69">
        <f t="shared" si="8"/>
        <v>1457</v>
      </c>
      <c r="P17" s="69">
        <f t="shared" si="8"/>
        <v>9378</v>
      </c>
      <c r="Q17" s="69">
        <f t="shared" si="6"/>
        <v>-761</v>
      </c>
    </row>
    <row r="18" spans="1:18" s="24" customFormat="1" ht="21" customHeight="1" x14ac:dyDescent="0.2">
      <c r="A18" s="33">
        <v>2008</v>
      </c>
      <c r="B18" s="34">
        <f t="shared" si="2"/>
        <v>-24641</v>
      </c>
      <c r="C18" s="34">
        <f>+C67+C68+C69+C70</f>
        <v>-25177</v>
      </c>
      <c r="D18" s="34">
        <f>+D67+D68+D69+D70</f>
        <v>5894</v>
      </c>
      <c r="E18" s="34">
        <f>+E67+E68+E69+E70</f>
        <v>-7689</v>
      </c>
      <c r="F18" s="34">
        <f>+F67+F68+F69+F70</f>
        <v>2331</v>
      </c>
      <c r="G18" s="34">
        <f>+G67+G68+G69+G70</f>
        <v>3304</v>
      </c>
      <c r="H18" s="34">
        <f t="shared" si="3"/>
        <v>-28403</v>
      </c>
      <c r="I18" s="34">
        <f t="shared" ref="I18:P18" si="9">+I67+I68+I69+I70</f>
        <v>2958</v>
      </c>
      <c r="J18" s="34">
        <f t="shared" si="9"/>
        <v>9720</v>
      </c>
      <c r="K18" s="34">
        <f t="shared" si="9"/>
        <v>-1700</v>
      </c>
      <c r="L18" s="34">
        <f t="shared" si="9"/>
        <v>-3656</v>
      </c>
      <c r="M18" s="34">
        <f t="shared" si="9"/>
        <v>-4083</v>
      </c>
      <c r="N18" s="34">
        <f t="shared" si="9"/>
        <v>17832</v>
      </c>
      <c r="O18" s="34">
        <f t="shared" si="9"/>
        <v>745</v>
      </c>
      <c r="P18" s="34">
        <f t="shared" si="9"/>
        <v>-2427</v>
      </c>
      <c r="Q18" s="34">
        <f t="shared" si="6"/>
        <v>-7066</v>
      </c>
    </row>
    <row r="19" spans="1:18" ht="21" customHeight="1" x14ac:dyDescent="0.2">
      <c r="A19" s="68">
        <v>2009</v>
      </c>
      <c r="B19" s="69">
        <f t="shared" si="2"/>
        <v>-12278</v>
      </c>
      <c r="C19" s="69">
        <f>+C71+C72+C73+C74</f>
        <v>-8677</v>
      </c>
      <c r="D19" s="69">
        <f>+D71+D72+D73+D74</f>
        <v>5586</v>
      </c>
      <c r="E19" s="69">
        <f>+E71+E72+E73+E74</f>
        <v>-9866</v>
      </c>
      <c r="F19" s="69">
        <f>+F71+F72+F73+F74</f>
        <v>679</v>
      </c>
      <c r="G19" s="69">
        <f>+G71+G72+G73+G74</f>
        <v>4210</v>
      </c>
      <c r="H19" s="69">
        <f t="shared" si="3"/>
        <v>-14113</v>
      </c>
      <c r="I19" s="69">
        <f t="shared" ref="I19:P19" si="10">+I71+I72+I73+I74</f>
        <v>4369</v>
      </c>
      <c r="J19" s="69">
        <f t="shared" si="10"/>
        <v>10110</v>
      </c>
      <c r="K19" s="69">
        <f t="shared" si="10"/>
        <v>1008</v>
      </c>
      <c r="L19" s="69">
        <f t="shared" si="10"/>
        <v>11302</v>
      </c>
      <c r="M19" s="69">
        <f t="shared" si="10"/>
        <v>-3857</v>
      </c>
      <c r="N19" s="69">
        <f t="shared" si="10"/>
        <v>5935</v>
      </c>
      <c r="O19" s="69">
        <f t="shared" si="10"/>
        <v>1301</v>
      </c>
      <c r="P19" s="69">
        <f t="shared" si="10"/>
        <v>10413</v>
      </c>
      <c r="Q19" s="69">
        <f t="shared" si="6"/>
        <v>-6045</v>
      </c>
    </row>
    <row r="20" spans="1:18" s="24" customFormat="1" ht="21" customHeight="1" x14ac:dyDescent="0.2">
      <c r="A20" s="36">
        <v>2010</v>
      </c>
      <c r="B20" s="34">
        <f t="shared" si="2"/>
        <v>-18536</v>
      </c>
      <c r="C20" s="34">
        <f>+C75+C76+C77+C78</f>
        <v>-12674</v>
      </c>
      <c r="D20" s="34">
        <f>+D75+D76+D77+D78</f>
        <v>3844</v>
      </c>
      <c r="E20" s="34">
        <f>+E75+E76+E77+E78</f>
        <v>-11903</v>
      </c>
      <c r="F20" s="34">
        <f>+F75+F76+F77+F78</f>
        <v>2197</v>
      </c>
      <c r="G20" s="34">
        <f>+G75+G76+G77+G78</f>
        <v>6064</v>
      </c>
      <c r="H20" s="34">
        <f t="shared" si="3"/>
        <v>-22009</v>
      </c>
      <c r="I20" s="34">
        <f t="shared" ref="I20:P20" si="11">+I75+I76+I77+I78</f>
        <v>7121</v>
      </c>
      <c r="J20" s="34">
        <f t="shared" si="11"/>
        <v>13649</v>
      </c>
      <c r="K20" s="34">
        <f t="shared" si="11"/>
        <v>23</v>
      </c>
      <c r="L20" s="34">
        <f t="shared" si="11"/>
        <v>21573</v>
      </c>
      <c r="M20" s="34">
        <f t="shared" si="11"/>
        <v>3942</v>
      </c>
      <c r="N20" s="34">
        <f t="shared" si="11"/>
        <v>9818</v>
      </c>
      <c r="O20" s="34">
        <f t="shared" si="11"/>
        <v>449</v>
      </c>
      <c r="P20" s="34">
        <f t="shared" si="11"/>
        <v>11496</v>
      </c>
      <c r="Q20" s="34">
        <f t="shared" si="6"/>
        <v>-9537</v>
      </c>
    </row>
    <row r="21" spans="1:18" ht="21" customHeight="1" x14ac:dyDescent="0.2">
      <c r="A21" s="68">
        <v>2011</v>
      </c>
      <c r="B21" s="69">
        <f t="shared" si="2"/>
        <v>-19217</v>
      </c>
      <c r="C21" s="69">
        <f>+C79+C80+C81+C82</f>
        <v>-14283</v>
      </c>
      <c r="D21" s="69">
        <f>+D79+D80+D81+D82</f>
        <v>5640</v>
      </c>
      <c r="E21" s="69">
        <f>+E79+E80+E81+E82</f>
        <v>-13456</v>
      </c>
      <c r="F21" s="69">
        <f>+F79+F80+F81+F82</f>
        <v>2882</v>
      </c>
      <c r="G21" s="69">
        <f>+G79+G80+G81+G82</f>
        <v>6629</v>
      </c>
      <c r="H21" s="69">
        <f t="shared" si="3"/>
        <v>-19212</v>
      </c>
      <c r="I21" s="69">
        <f t="shared" ref="I21:P21" si="12">+I79+I80+I81+I82</f>
        <v>3381</v>
      </c>
      <c r="J21" s="69">
        <f t="shared" si="12"/>
        <v>13156</v>
      </c>
      <c r="K21" s="69">
        <f t="shared" si="12"/>
        <v>-502</v>
      </c>
      <c r="L21" s="69">
        <f t="shared" si="12"/>
        <v>11669</v>
      </c>
      <c r="M21" s="69">
        <f t="shared" si="12"/>
        <v>2934</v>
      </c>
      <c r="N21" s="69">
        <f t="shared" si="12"/>
        <v>5016</v>
      </c>
      <c r="O21" s="69">
        <f t="shared" si="12"/>
        <v>121</v>
      </c>
      <c r="P21" s="69">
        <f t="shared" si="12"/>
        <v>4695</v>
      </c>
      <c r="Q21" s="69">
        <f t="shared" si="6"/>
        <v>-6624</v>
      </c>
    </row>
    <row r="22" spans="1:18" ht="21" customHeight="1" x14ac:dyDescent="0.2">
      <c r="A22" s="36">
        <v>2012</v>
      </c>
      <c r="B22" s="34">
        <f t="shared" si="2"/>
        <v>-15808</v>
      </c>
      <c r="C22" s="34">
        <f>+C83+C84+C85+C86</f>
        <v>-9453</v>
      </c>
      <c r="D22" s="34">
        <f>+D83+D84+D85+D86</f>
        <v>6425</v>
      </c>
      <c r="E22" s="34">
        <f>+E83+E84+E85+E86</f>
        <v>-14630</v>
      </c>
      <c r="F22" s="34">
        <f>+F83+F84+F85+F86</f>
        <v>1850</v>
      </c>
      <c r="G22" s="34">
        <f>+G83+G84+G85+G86</f>
        <v>9628</v>
      </c>
      <c r="H22" s="34">
        <f t="shared" si="3"/>
        <v>-7504</v>
      </c>
      <c r="I22" s="34">
        <f t="shared" ref="I22:P22" si="13">+I83+I84+I85+I86</f>
        <v>1278</v>
      </c>
      <c r="J22" s="34">
        <f t="shared" si="13"/>
        <v>5631</v>
      </c>
      <c r="K22" s="34">
        <f t="shared" si="13"/>
        <v>351</v>
      </c>
      <c r="L22" s="34">
        <f t="shared" si="13"/>
        <v>15728</v>
      </c>
      <c r="M22" s="34">
        <f t="shared" si="13"/>
        <v>2840</v>
      </c>
      <c r="N22" s="34">
        <f t="shared" si="13"/>
        <v>-2787</v>
      </c>
      <c r="O22" s="34">
        <f t="shared" si="13"/>
        <v>-2134</v>
      </c>
      <c r="P22" s="34">
        <f t="shared" si="13"/>
        <v>8733</v>
      </c>
      <c r="Q22" s="34">
        <f t="shared" si="6"/>
        <v>-1324</v>
      </c>
    </row>
    <row r="23" spans="1:18" ht="21" customHeight="1" x14ac:dyDescent="0.2">
      <c r="A23" s="68">
        <v>2013</v>
      </c>
      <c r="B23" s="69">
        <f t="shared" si="2"/>
        <v>-7660</v>
      </c>
      <c r="C23" s="69">
        <f>+C87+C88+C89+C90</f>
        <v>-3749</v>
      </c>
      <c r="D23" s="69">
        <f>+D87+D88+D89+D90</f>
        <v>8099</v>
      </c>
      <c r="E23" s="69">
        <f>+E87+E88+E89+E90</f>
        <v>-14091</v>
      </c>
      <c r="F23" s="69">
        <f>+F87+F88+F89+F90</f>
        <v>2081</v>
      </c>
      <c r="G23" s="69">
        <f>+G87+G88+G89+G90</f>
        <v>6827</v>
      </c>
      <c r="H23" s="69">
        <f t="shared" si="3"/>
        <v>-4881</v>
      </c>
      <c r="I23" s="69">
        <f t="shared" ref="I23:P23" si="14">+I87+I88+I89+I90</f>
        <v>-2312</v>
      </c>
      <c r="J23" s="69">
        <f t="shared" si="14"/>
        <v>833</v>
      </c>
      <c r="K23" s="69">
        <f t="shared" si="14"/>
        <v>1798</v>
      </c>
      <c r="L23" s="69">
        <f t="shared" si="14"/>
        <v>1858</v>
      </c>
      <c r="M23" s="69">
        <f t="shared" si="14"/>
        <v>750</v>
      </c>
      <c r="N23" s="69">
        <f t="shared" si="14"/>
        <v>2647</v>
      </c>
      <c r="O23" s="69">
        <f t="shared" si="14"/>
        <v>-533</v>
      </c>
      <c r="P23" s="69">
        <f t="shared" si="14"/>
        <v>754</v>
      </c>
      <c r="Q23" s="69">
        <f t="shared" si="6"/>
        <v>-4048</v>
      </c>
    </row>
    <row r="24" spans="1:18" ht="21" customHeight="1" x14ac:dyDescent="0.2">
      <c r="A24" s="36">
        <v>2014</v>
      </c>
      <c r="B24" s="34">
        <f t="shared" si="2"/>
        <v>-11715</v>
      </c>
      <c r="C24" s="34">
        <f>+C91+C92+C93+C94</f>
        <v>-7904</v>
      </c>
      <c r="D24" s="34">
        <f t="shared" ref="D24:F24" si="15">+D91+D92+D93+D94</f>
        <v>9568</v>
      </c>
      <c r="E24" s="34">
        <f t="shared" si="15"/>
        <v>-15532</v>
      </c>
      <c r="F24" s="34">
        <f t="shared" si="15"/>
        <v>2153</v>
      </c>
      <c r="G24" s="34">
        <f>+G91+G92+G93+G94</f>
        <v>7467</v>
      </c>
      <c r="H24" s="34">
        <f t="shared" si="3"/>
        <v>-6471</v>
      </c>
      <c r="I24" s="34">
        <f t="shared" ref="I24:P24" si="16">+I91+I92+I93+I94</f>
        <v>5040</v>
      </c>
      <c r="J24" s="34">
        <f t="shared" si="16"/>
        <v>15335</v>
      </c>
      <c r="K24" s="34">
        <f t="shared" si="16"/>
        <v>4288</v>
      </c>
      <c r="L24" s="34">
        <f t="shared" si="16"/>
        <v>2737</v>
      </c>
      <c r="M24" s="34">
        <f t="shared" si="16"/>
        <v>2059</v>
      </c>
      <c r="N24" s="34">
        <f t="shared" si="16"/>
        <v>227</v>
      </c>
      <c r="O24" s="34">
        <f t="shared" si="16"/>
        <v>-15</v>
      </c>
      <c r="P24" s="34">
        <f t="shared" si="16"/>
        <v>456</v>
      </c>
      <c r="Q24" s="34">
        <f t="shared" si="6"/>
        <v>-2223</v>
      </c>
    </row>
    <row r="25" spans="1:18" ht="21" customHeight="1" x14ac:dyDescent="0.2">
      <c r="A25" s="68">
        <v>2015</v>
      </c>
      <c r="B25" s="69">
        <f t="shared" si="2"/>
        <v>-5521</v>
      </c>
      <c r="C25" s="69">
        <f>+C95+C96+C97+C98</f>
        <v>-2121</v>
      </c>
      <c r="D25" s="69">
        <f>+D95+D96+D97+D98</f>
        <v>11046</v>
      </c>
      <c r="E25" s="69">
        <f>+E95+E96+E97+E98</f>
        <v>-16148</v>
      </c>
      <c r="F25" s="69">
        <f>+F95+F96+F97+F98</f>
        <v>1702</v>
      </c>
      <c r="G25" s="69">
        <f>+G95+G96+G97+G98</f>
        <v>11170</v>
      </c>
      <c r="H25" s="69">
        <f t="shared" si="3"/>
        <v>2012</v>
      </c>
      <c r="I25" s="69">
        <f t="shared" ref="I25:P25" si="17">+I95+I96+I97+I98</f>
        <v>4478</v>
      </c>
      <c r="J25" s="69">
        <f t="shared" si="17"/>
        <v>14011</v>
      </c>
      <c r="K25" s="69">
        <f t="shared" si="17"/>
        <v>12062</v>
      </c>
      <c r="L25" s="69">
        <f t="shared" si="17"/>
        <v>8044</v>
      </c>
      <c r="M25" s="69">
        <f t="shared" si="17"/>
        <v>5442</v>
      </c>
      <c r="N25" s="69">
        <f t="shared" si="17"/>
        <v>-2024</v>
      </c>
      <c r="O25" s="69">
        <f t="shared" si="17"/>
        <v>-880</v>
      </c>
      <c r="P25" s="69">
        <f t="shared" si="17"/>
        <v>941</v>
      </c>
      <c r="Q25" s="69">
        <f t="shared" si="6"/>
        <v>-3637</v>
      </c>
      <c r="R25" s="40"/>
    </row>
    <row r="26" spans="1:18" ht="21" customHeight="1" x14ac:dyDescent="0.2">
      <c r="A26" s="36">
        <v>2016</v>
      </c>
      <c r="B26" s="34">
        <f t="shared" ref="B26:B27" si="18">+C26+D26+E26+F26</f>
        <v>-4290</v>
      </c>
      <c r="C26" s="34">
        <f>+C99+C100+C101+C102</f>
        <v>-1337</v>
      </c>
      <c r="D26" s="34">
        <f>+D99+D100+D101+D102</f>
        <v>13934</v>
      </c>
      <c r="E26" s="34">
        <f>+E99+E100+E101+E102</f>
        <v>-16497</v>
      </c>
      <c r="F26" s="34">
        <f>+F99+F100+F101+F102</f>
        <v>-390</v>
      </c>
      <c r="G26" s="34">
        <f>+G99+G100+G101+G102</f>
        <v>4094</v>
      </c>
      <c r="H26" s="34">
        <f t="shared" ref="H26:H27" si="19">+I26-J26+K26-L26+M26-N26+O26+P26</f>
        <v>3221</v>
      </c>
      <c r="I26" s="34">
        <f t="shared" ref="I26:P26" si="20">+I99+I100+I101+I102</f>
        <v>12875</v>
      </c>
      <c r="J26" s="34">
        <f t="shared" si="20"/>
        <v>16126</v>
      </c>
      <c r="K26" s="34">
        <f t="shared" si="20"/>
        <v>-5341</v>
      </c>
      <c r="L26" s="34">
        <f t="shared" si="20"/>
        <v>-2101</v>
      </c>
      <c r="M26" s="34">
        <f t="shared" si="20"/>
        <v>4294</v>
      </c>
      <c r="N26" s="34">
        <f t="shared" si="20"/>
        <v>15188</v>
      </c>
      <c r="O26" s="34">
        <f t="shared" si="20"/>
        <v>176</v>
      </c>
      <c r="P26" s="34">
        <f t="shared" si="20"/>
        <v>20430</v>
      </c>
      <c r="Q26" s="34">
        <f t="shared" ref="Q26:Q27" si="21">H26-B26-G26</f>
        <v>3417</v>
      </c>
    </row>
    <row r="27" spans="1:18" ht="21" customHeight="1" x14ac:dyDescent="0.2">
      <c r="A27" s="68">
        <v>2017</v>
      </c>
      <c r="B27" s="69">
        <f t="shared" si="18"/>
        <v>-5271</v>
      </c>
      <c r="C27" s="69">
        <f>C103+C104+C105+C106</f>
        <v>-4817</v>
      </c>
      <c r="D27" s="69">
        <f>D103+D104+D105+D106</f>
        <v>18039</v>
      </c>
      <c r="E27" s="69">
        <f>E103+E104+E105+E106</f>
        <v>-19758</v>
      </c>
      <c r="F27" s="69">
        <f>F103+F104+F105+F106</f>
        <v>1265</v>
      </c>
      <c r="G27" s="69">
        <f>G103+G104+G105+G106</f>
        <v>5254</v>
      </c>
      <c r="H27" s="69">
        <f t="shared" si="19"/>
        <v>-2248</v>
      </c>
      <c r="I27" s="69">
        <f t="shared" ref="I27:P27" si="22">I103+I104+I105+I106</f>
        <v>3413</v>
      </c>
      <c r="J27" s="69">
        <f t="shared" si="22"/>
        <v>10388</v>
      </c>
      <c r="K27" s="69">
        <f t="shared" si="22"/>
        <v>1442</v>
      </c>
      <c r="L27" s="69">
        <f t="shared" si="22"/>
        <v>5477</v>
      </c>
      <c r="M27" s="69">
        <f t="shared" si="22"/>
        <v>5941</v>
      </c>
      <c r="N27" s="69">
        <f t="shared" si="22"/>
        <v>-10968</v>
      </c>
      <c r="O27" s="69">
        <f t="shared" si="22"/>
        <v>-1004</v>
      </c>
      <c r="P27" s="69">
        <f t="shared" si="22"/>
        <v>-7143</v>
      </c>
      <c r="Q27" s="69">
        <f t="shared" si="21"/>
        <v>-2231</v>
      </c>
      <c r="R27" s="40"/>
    </row>
    <row r="28" spans="1:18" s="52" customFormat="1" ht="21" customHeight="1" x14ac:dyDescent="0.2">
      <c r="A28" s="36">
        <v>2018</v>
      </c>
      <c r="B28" s="50">
        <f t="shared" ref="B28:B29" si="23">+C28+D28+E28+F28</f>
        <v>-9635</v>
      </c>
      <c r="C28" s="50">
        <f>C108+C109+C110+C107</f>
        <v>-11251</v>
      </c>
      <c r="D28" s="50">
        <f>D108+D109+D110+D107</f>
        <v>21444</v>
      </c>
      <c r="E28" s="50">
        <f>E108+E109+E110+E107</f>
        <v>-21016</v>
      </c>
      <c r="F28" s="50">
        <f>F108+F109+F110+F107</f>
        <v>1188</v>
      </c>
      <c r="G28" s="50">
        <f>G108+G109+G110+G107</f>
        <v>7978</v>
      </c>
      <c r="H28" s="50">
        <f t="shared" ref="H28:H29" si="24">+I28-J28+K28-L28+M28-N28+O28+P28</f>
        <v>-389</v>
      </c>
      <c r="I28" s="50">
        <f t="shared" ref="I28:P28" si="25">I108+I109+I110+I107</f>
        <v>1986</v>
      </c>
      <c r="J28" s="50">
        <f t="shared" si="25"/>
        <v>16150</v>
      </c>
      <c r="K28" s="50">
        <f t="shared" si="25"/>
        <v>488</v>
      </c>
      <c r="L28" s="50">
        <f t="shared" si="25"/>
        <v>-3252</v>
      </c>
      <c r="M28" s="50">
        <f t="shared" si="25"/>
        <v>5104</v>
      </c>
      <c r="N28" s="50">
        <f t="shared" si="25"/>
        <v>193</v>
      </c>
      <c r="O28" s="50">
        <f t="shared" si="25"/>
        <v>-1104</v>
      </c>
      <c r="P28" s="50">
        <f t="shared" si="25"/>
        <v>6228</v>
      </c>
      <c r="Q28" s="50">
        <f t="shared" ref="Q28:Q29" si="26">H28-B28-G28</f>
        <v>1268</v>
      </c>
      <c r="R28" s="51"/>
    </row>
    <row r="29" spans="1:18" ht="21" customHeight="1" x14ac:dyDescent="0.2">
      <c r="A29" s="68">
        <v>2019</v>
      </c>
      <c r="B29" s="69">
        <f t="shared" si="23"/>
        <v>-1247</v>
      </c>
      <c r="C29" s="69">
        <f>C111+C112+C113+C114</f>
        <v>-4356</v>
      </c>
      <c r="D29" s="69">
        <f>D111+D112+D113+D114</f>
        <v>24071</v>
      </c>
      <c r="E29" s="69">
        <f>E111+E112+E113+E114</f>
        <v>-22230</v>
      </c>
      <c r="F29" s="69">
        <f>F111+F112+F113+F114</f>
        <v>1268</v>
      </c>
      <c r="G29" s="69">
        <f>G111+G112+G113+G114</f>
        <v>8885</v>
      </c>
      <c r="H29" s="69">
        <f t="shared" si="24"/>
        <v>5312</v>
      </c>
      <c r="I29" s="69">
        <f t="shared" ref="I29:P29" si="27">I111+I112+I113+I114</f>
        <v>4804</v>
      </c>
      <c r="J29" s="69">
        <f t="shared" si="27"/>
        <v>15662</v>
      </c>
      <c r="K29" s="69">
        <f t="shared" si="27"/>
        <v>-273</v>
      </c>
      <c r="L29" s="69">
        <f t="shared" si="27"/>
        <v>-11084</v>
      </c>
      <c r="M29" s="69">
        <f t="shared" si="27"/>
        <v>1319</v>
      </c>
      <c r="N29" s="69">
        <f t="shared" si="27"/>
        <v>3922</v>
      </c>
      <c r="O29" s="69">
        <f t="shared" si="27"/>
        <v>-1248</v>
      </c>
      <c r="P29" s="69">
        <f t="shared" si="27"/>
        <v>9210</v>
      </c>
      <c r="Q29" s="69">
        <f t="shared" si="26"/>
        <v>-2326</v>
      </c>
      <c r="R29" s="40"/>
    </row>
    <row r="30" spans="1:18" s="52" customFormat="1" ht="21" customHeight="1" x14ac:dyDescent="0.2">
      <c r="A30" s="36">
        <v>2020</v>
      </c>
      <c r="B30" s="50">
        <f t="shared" ref="B30:B31" si="28">+C30+D30+E30+F30</f>
        <v>12811</v>
      </c>
      <c r="C30" s="50">
        <f>C115+C116+C117+C118</f>
        <v>6975</v>
      </c>
      <c r="D30" s="50">
        <f>D115+D116+D117+D118</f>
        <v>22974</v>
      </c>
      <c r="E30" s="50">
        <f>E115+E116+E117+E118</f>
        <v>-19979</v>
      </c>
      <c r="F30" s="50">
        <f>F115+F116+F117+F118</f>
        <v>2841</v>
      </c>
      <c r="G30" s="50">
        <f>G115+G116+G117+G118</f>
        <v>9296</v>
      </c>
      <c r="H30" s="50">
        <f t="shared" ref="H30:H31" si="29">+I30-J30+K30-L30+M30-N30+O30+P30</f>
        <v>17912</v>
      </c>
      <c r="I30" s="50">
        <f t="shared" ref="I30:P30" si="30">I115+I116+I117+I118</f>
        <v>4132</v>
      </c>
      <c r="J30" s="50">
        <f t="shared" si="30"/>
        <v>16650</v>
      </c>
      <c r="K30" s="50">
        <f t="shared" si="30"/>
        <v>-3447</v>
      </c>
      <c r="L30" s="50">
        <f t="shared" si="30"/>
        <v>-10009</v>
      </c>
      <c r="M30" s="50">
        <f t="shared" si="30"/>
        <v>12982</v>
      </c>
      <c r="N30" s="50">
        <f t="shared" si="30"/>
        <v>4105</v>
      </c>
      <c r="O30" s="50">
        <f t="shared" si="30"/>
        <v>-924</v>
      </c>
      <c r="P30" s="50">
        <f t="shared" si="30"/>
        <v>15915</v>
      </c>
      <c r="Q30" s="50">
        <f t="shared" ref="Q30:Q31" si="31">H30-B30-G30</f>
        <v>-4195</v>
      </c>
      <c r="R30" s="51"/>
    </row>
    <row r="31" spans="1:18" ht="21" customHeight="1" x14ac:dyDescent="0.2">
      <c r="A31" s="68">
        <v>2021</v>
      </c>
      <c r="B31" s="69">
        <f t="shared" si="28"/>
        <v>-7398</v>
      </c>
      <c r="C31" s="69">
        <f>C119+C120+C121+C122</f>
        <v>-7682</v>
      </c>
      <c r="D31" s="69">
        <f>D119+D120+D121+D122</f>
        <v>26781</v>
      </c>
      <c r="E31" s="69">
        <f>E119+E120+E121+E122</f>
        <v>-26119</v>
      </c>
      <c r="F31" s="69">
        <f>F119+F120+F121+F122</f>
        <v>-378</v>
      </c>
      <c r="G31" s="69">
        <f>G119+G120+G121+G122</f>
        <v>4228</v>
      </c>
      <c r="H31" s="69">
        <f t="shared" si="29"/>
        <v>-2578</v>
      </c>
      <c r="I31" s="69">
        <f t="shared" ref="I31:P31" si="32">I119+I120+I121+I122</f>
        <v>8575</v>
      </c>
      <c r="J31" s="69">
        <f t="shared" si="32"/>
        <v>30552</v>
      </c>
      <c r="K31" s="69">
        <f t="shared" si="32"/>
        <v>4197</v>
      </c>
      <c r="L31" s="69">
        <f t="shared" si="32"/>
        <v>-5727</v>
      </c>
      <c r="M31" s="69">
        <f t="shared" si="32"/>
        <v>10777</v>
      </c>
      <c r="N31" s="69">
        <f t="shared" si="32"/>
        <v>14220</v>
      </c>
      <c r="O31" s="69">
        <f t="shared" si="32"/>
        <v>-2989</v>
      </c>
      <c r="P31" s="69">
        <f t="shared" si="32"/>
        <v>15907</v>
      </c>
      <c r="Q31" s="69">
        <f t="shared" si="31"/>
        <v>592</v>
      </c>
      <c r="R31" s="40"/>
    </row>
    <row r="32" spans="1:18" s="52" customFormat="1" ht="21" customHeight="1" x14ac:dyDescent="0.2">
      <c r="A32" s="36">
        <v>2022</v>
      </c>
      <c r="B32" s="50">
        <f>+B123+B124+B125+B126</f>
        <v>-15716</v>
      </c>
      <c r="C32" s="50">
        <f t="shared" ref="C32:Q32" si="33">+C123+C124+C125+C126</f>
        <v>-24274</v>
      </c>
      <c r="D32" s="50">
        <f t="shared" si="33"/>
        <v>36497</v>
      </c>
      <c r="E32" s="50">
        <f t="shared" si="33"/>
        <v>-25840</v>
      </c>
      <c r="F32" s="50">
        <f t="shared" si="33"/>
        <v>-2099</v>
      </c>
      <c r="G32" s="50">
        <f t="shared" si="33"/>
        <v>3297</v>
      </c>
      <c r="H32" s="50">
        <f t="shared" si="33"/>
        <v>-11902</v>
      </c>
      <c r="I32" s="50">
        <f t="shared" si="33"/>
        <v>10680</v>
      </c>
      <c r="J32" s="50">
        <f t="shared" si="33"/>
        <v>34603</v>
      </c>
      <c r="K32" s="50">
        <f t="shared" si="33"/>
        <v>3107</v>
      </c>
      <c r="L32" s="50">
        <f t="shared" si="33"/>
        <v>5736</v>
      </c>
      <c r="M32" s="50">
        <f t="shared" si="33"/>
        <v>18783</v>
      </c>
      <c r="N32" s="50">
        <f t="shared" si="33"/>
        <v>16502</v>
      </c>
      <c r="O32" s="50">
        <f t="shared" si="33"/>
        <v>-524</v>
      </c>
      <c r="P32" s="50">
        <f t="shared" si="33"/>
        <v>12893</v>
      </c>
      <c r="Q32" s="50">
        <f t="shared" si="33"/>
        <v>517</v>
      </c>
      <c r="R32" s="51"/>
    </row>
    <row r="33" spans="1:18" ht="21" customHeight="1" x14ac:dyDescent="0.2">
      <c r="A33" s="68">
        <v>2023</v>
      </c>
      <c r="B33" s="69">
        <f t="shared" ref="B33" si="34">+C33+D33+E33+F33</f>
        <v>11771</v>
      </c>
      <c r="C33" s="69">
        <f>C127+C128+C129+C130</f>
        <v>6199</v>
      </c>
      <c r="D33" s="69">
        <f>D127+D128+D129+D130</f>
        <v>39629</v>
      </c>
      <c r="E33" s="69">
        <f>E127+E128+E129+E130</f>
        <v>-31548</v>
      </c>
      <c r="F33" s="69">
        <f>F127+F128+F129+F130</f>
        <v>-2509</v>
      </c>
      <c r="G33" s="69">
        <f>G127+G128+G129+G130</f>
        <v>1583</v>
      </c>
      <c r="H33" s="69">
        <f t="shared" ref="H33" si="35">+I33-J33+K33-L33+M33-N33+O33+P33</f>
        <v>9669</v>
      </c>
      <c r="I33" s="69">
        <f t="shared" ref="I33:P33" si="36">I127+I128+I129+I130</f>
        <v>11220</v>
      </c>
      <c r="J33" s="69">
        <f t="shared" si="36"/>
        <v>27861</v>
      </c>
      <c r="K33" s="69">
        <f t="shared" si="36"/>
        <v>13701</v>
      </c>
      <c r="L33" s="69">
        <f t="shared" si="36"/>
        <v>9441</v>
      </c>
      <c r="M33" s="69">
        <f t="shared" si="36"/>
        <v>13739</v>
      </c>
      <c r="N33" s="69">
        <f t="shared" si="36"/>
        <v>13493</v>
      </c>
      <c r="O33" s="69">
        <f t="shared" si="36"/>
        <v>2591</v>
      </c>
      <c r="P33" s="69">
        <f t="shared" si="36"/>
        <v>19213</v>
      </c>
      <c r="Q33" s="69">
        <f t="shared" ref="Q33" si="37">H33-B33-G33</f>
        <v>-3685</v>
      </c>
      <c r="R33" s="40"/>
    </row>
    <row r="34" spans="1:18" ht="21" customHeight="1" x14ac:dyDescent="0.2">
      <c r="A34" s="70"/>
      <c r="B34" s="71"/>
      <c r="C34" s="71"/>
      <c r="D34" s="71"/>
      <c r="E34" s="71"/>
      <c r="F34" s="71"/>
      <c r="G34" s="71"/>
      <c r="H34" s="71"/>
      <c r="I34" s="71"/>
      <c r="J34" s="71"/>
      <c r="K34" s="71"/>
      <c r="L34" s="71"/>
      <c r="M34" s="71"/>
      <c r="N34" s="71"/>
      <c r="O34" s="71"/>
      <c r="P34" s="71"/>
      <c r="Q34" s="71"/>
    </row>
    <row r="35" spans="1:18" ht="21" hidden="1" customHeight="1" x14ac:dyDescent="0.2">
      <c r="A35" s="70"/>
      <c r="B35" s="71"/>
      <c r="C35" s="71"/>
      <c r="D35" s="71"/>
      <c r="E35" s="71"/>
      <c r="F35" s="71"/>
      <c r="G35" s="71"/>
      <c r="H35" s="71"/>
      <c r="I35" s="71"/>
      <c r="J35" s="71"/>
      <c r="K35" s="71"/>
      <c r="L35" s="71"/>
      <c r="M35" s="71"/>
      <c r="N35" s="71"/>
      <c r="O35" s="71"/>
      <c r="P35" s="71"/>
      <c r="Q35" s="71"/>
    </row>
    <row r="36" spans="1:18" ht="21" hidden="1" customHeight="1" x14ac:dyDescent="0.2">
      <c r="A36" s="37" t="s">
        <v>229</v>
      </c>
      <c r="B36" s="34"/>
      <c r="C36" s="34"/>
      <c r="D36" s="34"/>
      <c r="E36" s="34"/>
      <c r="F36" s="34"/>
      <c r="G36" s="34"/>
      <c r="H36" s="34"/>
      <c r="I36" s="34"/>
      <c r="J36" s="34"/>
      <c r="K36" s="34"/>
      <c r="L36" s="34"/>
      <c r="M36" s="34"/>
      <c r="N36" s="34"/>
      <c r="O36" s="34"/>
      <c r="P36" s="34"/>
      <c r="Q36" s="34">
        <f t="shared" ref="Q36" si="38">H36-B36-G36</f>
        <v>0</v>
      </c>
    </row>
    <row r="37" spans="1:18" ht="21" hidden="1" customHeight="1" x14ac:dyDescent="0.2">
      <c r="A37" s="37" t="s">
        <v>66</v>
      </c>
      <c r="B37" s="34"/>
      <c r="C37" s="34"/>
      <c r="D37" s="34"/>
      <c r="E37" s="34"/>
      <c r="F37" s="34"/>
      <c r="G37" s="34"/>
      <c r="H37" s="34"/>
      <c r="I37" s="34"/>
      <c r="J37" s="34"/>
      <c r="K37" s="34"/>
      <c r="L37" s="34"/>
      <c r="M37" s="34"/>
      <c r="N37" s="34"/>
      <c r="O37" s="34"/>
      <c r="P37" s="34"/>
      <c r="Q37" s="34">
        <f t="shared" si="6"/>
        <v>0</v>
      </c>
    </row>
    <row r="38" spans="1:18" ht="21" hidden="1" customHeight="1" x14ac:dyDescent="0.2">
      <c r="A38" s="72" t="s">
        <v>67</v>
      </c>
      <c r="B38" s="69"/>
      <c r="C38" s="69"/>
      <c r="D38" s="69"/>
      <c r="E38" s="69"/>
      <c r="F38" s="69"/>
      <c r="G38" s="69"/>
      <c r="H38" s="69"/>
      <c r="I38" s="69"/>
      <c r="J38" s="69"/>
      <c r="K38" s="69"/>
      <c r="L38" s="69"/>
      <c r="M38" s="69"/>
      <c r="N38" s="69"/>
      <c r="O38" s="69"/>
      <c r="P38" s="69"/>
      <c r="Q38" s="69">
        <f t="shared" si="6"/>
        <v>0</v>
      </c>
    </row>
    <row r="39" spans="1:18" ht="21" hidden="1" customHeight="1" x14ac:dyDescent="0.2">
      <c r="A39" s="37" t="s">
        <v>68</v>
      </c>
      <c r="B39" s="34"/>
      <c r="C39" s="34"/>
      <c r="D39" s="34"/>
      <c r="E39" s="34"/>
      <c r="F39" s="34"/>
      <c r="G39" s="34"/>
      <c r="H39" s="34"/>
      <c r="I39" s="34"/>
      <c r="J39" s="34"/>
      <c r="K39" s="34"/>
      <c r="L39" s="34"/>
      <c r="M39" s="34"/>
      <c r="N39" s="34"/>
      <c r="O39" s="34"/>
      <c r="P39" s="34"/>
      <c r="Q39" s="34">
        <f t="shared" si="6"/>
        <v>0</v>
      </c>
    </row>
    <row r="40" spans="1:18" ht="21" hidden="1" customHeight="1" x14ac:dyDescent="0.2">
      <c r="A40" s="72" t="s">
        <v>69</v>
      </c>
      <c r="B40" s="69"/>
      <c r="C40" s="69"/>
      <c r="D40" s="69"/>
      <c r="E40" s="69"/>
      <c r="F40" s="69"/>
      <c r="G40" s="69"/>
      <c r="H40" s="69"/>
      <c r="I40" s="69"/>
      <c r="J40" s="69"/>
      <c r="K40" s="69"/>
      <c r="L40" s="69"/>
      <c r="M40" s="69"/>
      <c r="N40" s="69"/>
      <c r="O40" s="69"/>
      <c r="P40" s="69"/>
      <c r="Q40" s="69">
        <f t="shared" si="6"/>
        <v>0</v>
      </c>
    </row>
    <row r="41" spans="1:18" ht="21" hidden="1" customHeight="1" x14ac:dyDescent="0.2">
      <c r="A41" s="37" t="s">
        <v>70</v>
      </c>
      <c r="B41" s="34"/>
      <c r="C41" s="34"/>
      <c r="D41" s="34"/>
      <c r="E41" s="34"/>
      <c r="F41" s="34"/>
      <c r="G41" s="34"/>
      <c r="H41" s="34"/>
      <c r="I41" s="34"/>
      <c r="J41" s="34"/>
      <c r="K41" s="34"/>
      <c r="L41" s="34"/>
      <c r="M41" s="34"/>
      <c r="N41" s="34"/>
      <c r="O41" s="34"/>
      <c r="P41" s="34"/>
      <c r="Q41" s="34">
        <f t="shared" si="6"/>
        <v>0</v>
      </c>
    </row>
    <row r="42" spans="1:18" ht="21" hidden="1" customHeight="1" x14ac:dyDescent="0.2">
      <c r="A42" s="72" t="s">
        <v>71</v>
      </c>
      <c r="B42" s="69"/>
      <c r="C42" s="69"/>
      <c r="D42" s="69"/>
      <c r="E42" s="69"/>
      <c r="F42" s="69"/>
      <c r="G42" s="69"/>
      <c r="H42" s="69"/>
      <c r="I42" s="69"/>
      <c r="J42" s="69"/>
      <c r="K42" s="69"/>
      <c r="L42" s="69"/>
      <c r="M42" s="69"/>
      <c r="N42" s="69"/>
      <c r="O42" s="69"/>
      <c r="P42" s="69"/>
      <c r="Q42" s="69">
        <f t="shared" si="6"/>
        <v>0</v>
      </c>
    </row>
    <row r="43" spans="1:18" ht="21" hidden="1" customHeight="1" x14ac:dyDescent="0.2">
      <c r="A43" s="37" t="s">
        <v>72</v>
      </c>
      <c r="B43" s="34"/>
      <c r="C43" s="34"/>
      <c r="D43" s="34"/>
      <c r="E43" s="34"/>
      <c r="F43" s="34"/>
      <c r="G43" s="34"/>
      <c r="H43" s="34"/>
      <c r="I43" s="34"/>
      <c r="J43" s="34"/>
      <c r="K43" s="34"/>
      <c r="L43" s="34"/>
      <c r="M43" s="34"/>
      <c r="N43" s="34"/>
      <c r="O43" s="34"/>
      <c r="P43" s="34"/>
      <c r="Q43" s="34">
        <f t="shared" si="6"/>
        <v>0</v>
      </c>
    </row>
    <row r="44" spans="1:18" ht="21" hidden="1" customHeight="1" x14ac:dyDescent="0.2">
      <c r="A44" s="72" t="s">
        <v>73</v>
      </c>
      <c r="B44" s="69"/>
      <c r="C44" s="69"/>
      <c r="D44" s="69"/>
      <c r="E44" s="69"/>
      <c r="F44" s="69"/>
      <c r="G44" s="69"/>
      <c r="H44" s="69"/>
      <c r="I44" s="69"/>
      <c r="J44" s="69"/>
      <c r="K44" s="69"/>
      <c r="L44" s="69"/>
      <c r="M44" s="69"/>
      <c r="N44" s="69"/>
      <c r="O44" s="69"/>
      <c r="P44" s="69"/>
      <c r="Q44" s="69">
        <f t="shared" si="6"/>
        <v>0</v>
      </c>
    </row>
    <row r="45" spans="1:18" ht="21" hidden="1" customHeight="1" x14ac:dyDescent="0.2">
      <c r="A45" s="37" t="s">
        <v>74</v>
      </c>
      <c r="B45" s="34"/>
      <c r="C45" s="34"/>
      <c r="D45" s="34"/>
      <c r="E45" s="34"/>
      <c r="F45" s="34"/>
      <c r="G45" s="34"/>
      <c r="H45" s="34"/>
      <c r="I45" s="34"/>
      <c r="J45" s="34"/>
      <c r="K45" s="34"/>
      <c r="L45" s="34"/>
      <c r="M45" s="34"/>
      <c r="N45" s="34"/>
      <c r="O45" s="34"/>
      <c r="P45" s="34"/>
      <c r="Q45" s="34">
        <f t="shared" si="6"/>
        <v>0</v>
      </c>
    </row>
    <row r="46" spans="1:18" ht="21" hidden="1" customHeight="1" x14ac:dyDescent="0.2">
      <c r="A46" s="72" t="s">
        <v>75</v>
      </c>
      <c r="B46" s="69"/>
      <c r="C46" s="69"/>
      <c r="D46" s="69"/>
      <c r="E46" s="69"/>
      <c r="F46" s="69"/>
      <c r="G46" s="69"/>
      <c r="H46" s="69"/>
      <c r="I46" s="69"/>
      <c r="J46" s="69"/>
      <c r="K46" s="69"/>
      <c r="L46" s="69"/>
      <c r="M46" s="69"/>
      <c r="N46" s="69"/>
      <c r="O46" s="69"/>
      <c r="P46" s="69"/>
      <c r="Q46" s="69">
        <f t="shared" si="6"/>
        <v>0</v>
      </c>
    </row>
    <row r="47" spans="1:18" ht="21" hidden="1" customHeight="1" x14ac:dyDescent="0.2">
      <c r="A47" s="37" t="s">
        <v>76</v>
      </c>
      <c r="B47" s="34"/>
      <c r="C47" s="34"/>
      <c r="D47" s="34"/>
      <c r="E47" s="34"/>
      <c r="F47" s="34"/>
      <c r="G47" s="34"/>
      <c r="H47" s="34"/>
      <c r="I47" s="34"/>
      <c r="J47" s="34"/>
      <c r="K47" s="34"/>
      <c r="L47" s="34"/>
      <c r="M47" s="34"/>
      <c r="N47" s="34"/>
      <c r="O47" s="34"/>
      <c r="P47" s="34"/>
      <c r="Q47" s="34">
        <f t="shared" si="6"/>
        <v>0</v>
      </c>
    </row>
    <row r="48" spans="1:18" ht="21" hidden="1" customHeight="1" x14ac:dyDescent="0.2">
      <c r="A48" s="72" t="s">
        <v>77</v>
      </c>
      <c r="B48" s="69"/>
      <c r="C48" s="69"/>
      <c r="D48" s="69"/>
      <c r="E48" s="69"/>
      <c r="F48" s="69"/>
      <c r="G48" s="69"/>
      <c r="H48" s="69"/>
      <c r="I48" s="69"/>
      <c r="J48" s="69"/>
      <c r="K48" s="69"/>
      <c r="L48" s="69"/>
      <c r="M48" s="69"/>
      <c r="N48" s="69"/>
      <c r="O48" s="69"/>
      <c r="P48" s="69"/>
      <c r="Q48" s="69">
        <f t="shared" si="6"/>
        <v>0</v>
      </c>
    </row>
    <row r="49" spans="1:17" ht="21" hidden="1" customHeight="1" x14ac:dyDescent="0.2">
      <c r="A49" s="37" t="s">
        <v>78</v>
      </c>
      <c r="B49" s="34"/>
      <c r="C49" s="34"/>
      <c r="D49" s="34"/>
      <c r="E49" s="34"/>
      <c r="F49" s="34"/>
      <c r="G49" s="34"/>
      <c r="H49" s="34"/>
      <c r="I49" s="34"/>
      <c r="J49" s="34"/>
      <c r="K49" s="34"/>
      <c r="L49" s="34"/>
      <c r="M49" s="34"/>
      <c r="N49" s="34"/>
      <c r="O49" s="34"/>
      <c r="P49" s="34"/>
      <c r="Q49" s="34">
        <f t="shared" si="6"/>
        <v>0</v>
      </c>
    </row>
    <row r="50" spans="1:17" ht="21" hidden="1" customHeight="1" x14ac:dyDescent="0.2">
      <c r="A50" s="72" t="s">
        <v>79</v>
      </c>
      <c r="B50" s="69"/>
      <c r="C50" s="69"/>
      <c r="D50" s="69"/>
      <c r="E50" s="69"/>
      <c r="F50" s="69"/>
      <c r="G50" s="69"/>
      <c r="H50" s="69"/>
      <c r="I50" s="69"/>
      <c r="J50" s="69"/>
      <c r="K50" s="69"/>
      <c r="L50" s="69"/>
      <c r="M50" s="69"/>
      <c r="N50" s="69"/>
      <c r="O50" s="69"/>
      <c r="P50" s="69"/>
      <c r="Q50" s="69">
        <f t="shared" si="6"/>
        <v>0</v>
      </c>
    </row>
    <row r="51" spans="1:17" ht="21" customHeight="1" x14ac:dyDescent="0.2">
      <c r="A51" s="37" t="s">
        <v>9</v>
      </c>
      <c r="B51" s="34">
        <f>+C51+D51+E51+F51</f>
        <v>-2960</v>
      </c>
      <c r="C51" s="34">
        <v>-2018</v>
      </c>
      <c r="D51" s="34">
        <v>660</v>
      </c>
      <c r="E51" s="34">
        <v>-1838</v>
      </c>
      <c r="F51" s="34">
        <v>236</v>
      </c>
      <c r="G51" s="34">
        <v>92</v>
      </c>
      <c r="H51" s="34">
        <f>+I51-J51+K51-L51+M51-N51+O51+P51</f>
        <v>-3407</v>
      </c>
      <c r="I51" s="34">
        <v>470</v>
      </c>
      <c r="J51" s="34">
        <v>4388</v>
      </c>
      <c r="K51" s="34">
        <v>444</v>
      </c>
      <c r="L51" s="34">
        <v>3321</v>
      </c>
      <c r="M51" s="34">
        <v>1598</v>
      </c>
      <c r="N51" s="34">
        <v>95</v>
      </c>
      <c r="O51" s="34">
        <v>22</v>
      </c>
      <c r="P51" s="34">
        <v>1863</v>
      </c>
      <c r="Q51" s="34">
        <f t="shared" si="6"/>
        <v>-539</v>
      </c>
    </row>
    <row r="52" spans="1:17" ht="21" customHeight="1" x14ac:dyDescent="0.2">
      <c r="A52" s="72" t="s">
        <v>10</v>
      </c>
      <c r="B52" s="69">
        <f t="shared" ref="B52:B74" si="39">+C52+D52+E52+F52</f>
        <v>-3630</v>
      </c>
      <c r="C52" s="69">
        <v>-2212</v>
      </c>
      <c r="D52" s="69">
        <v>195</v>
      </c>
      <c r="E52" s="69">
        <v>-1513</v>
      </c>
      <c r="F52" s="69">
        <v>-100</v>
      </c>
      <c r="G52" s="69">
        <v>159</v>
      </c>
      <c r="H52" s="69">
        <f t="shared" ref="H52:H74" si="40">+I52-J52+K52-L52+M52-N52+O52+P52</f>
        <v>-2350</v>
      </c>
      <c r="I52" s="69">
        <v>349</v>
      </c>
      <c r="J52" s="69">
        <v>2957</v>
      </c>
      <c r="K52" s="69">
        <v>47</v>
      </c>
      <c r="L52" s="69">
        <v>1862</v>
      </c>
      <c r="M52" s="69">
        <v>3413</v>
      </c>
      <c r="N52" s="69">
        <v>1671</v>
      </c>
      <c r="O52" s="69">
        <v>106</v>
      </c>
      <c r="P52" s="69">
        <v>225</v>
      </c>
      <c r="Q52" s="69">
        <f t="shared" si="6"/>
        <v>1121</v>
      </c>
    </row>
    <row r="53" spans="1:17" ht="21" customHeight="1" x14ac:dyDescent="0.2">
      <c r="A53" s="37" t="s">
        <v>11</v>
      </c>
      <c r="B53" s="34">
        <f t="shared" si="39"/>
        <v>-3011</v>
      </c>
      <c r="C53" s="34">
        <v>-1754</v>
      </c>
      <c r="D53" s="34">
        <v>237</v>
      </c>
      <c r="E53" s="34">
        <v>-1463</v>
      </c>
      <c r="F53" s="34">
        <v>-31</v>
      </c>
      <c r="G53" s="34">
        <v>691</v>
      </c>
      <c r="H53" s="34">
        <f t="shared" si="40"/>
        <v>-1672</v>
      </c>
      <c r="I53" s="34">
        <v>323</v>
      </c>
      <c r="J53" s="34">
        <v>1750</v>
      </c>
      <c r="K53" s="34">
        <v>110</v>
      </c>
      <c r="L53" s="34">
        <v>1323</v>
      </c>
      <c r="M53" s="34">
        <v>747</v>
      </c>
      <c r="N53" s="34">
        <v>-403</v>
      </c>
      <c r="O53" s="34">
        <v>-111</v>
      </c>
      <c r="P53" s="34">
        <v>-71</v>
      </c>
      <c r="Q53" s="34">
        <f t="shared" si="6"/>
        <v>648</v>
      </c>
    </row>
    <row r="54" spans="1:17" ht="21" customHeight="1" x14ac:dyDescent="0.2">
      <c r="A54" s="72" t="s">
        <v>12</v>
      </c>
      <c r="B54" s="69">
        <f t="shared" si="39"/>
        <v>-2744</v>
      </c>
      <c r="C54" s="69">
        <v>-1725</v>
      </c>
      <c r="D54" s="69">
        <v>757</v>
      </c>
      <c r="E54" s="69">
        <v>-1663</v>
      </c>
      <c r="F54" s="69">
        <v>-113</v>
      </c>
      <c r="G54" s="69">
        <v>542</v>
      </c>
      <c r="H54" s="69">
        <f t="shared" si="40"/>
        <v>1508</v>
      </c>
      <c r="I54" s="69">
        <v>569</v>
      </c>
      <c r="J54" s="69">
        <v>2074</v>
      </c>
      <c r="K54" s="69">
        <v>452</v>
      </c>
      <c r="L54" s="69">
        <v>1983</v>
      </c>
      <c r="M54" s="69">
        <v>3870</v>
      </c>
      <c r="N54" s="69">
        <v>-2176</v>
      </c>
      <c r="O54" s="69">
        <v>-171</v>
      </c>
      <c r="P54" s="69">
        <v>-1331</v>
      </c>
      <c r="Q54" s="69">
        <f t="shared" si="6"/>
        <v>3710</v>
      </c>
    </row>
    <row r="55" spans="1:17" ht="21" customHeight="1" x14ac:dyDescent="0.2">
      <c r="A55" s="37" t="s">
        <v>13</v>
      </c>
      <c r="B55" s="34">
        <f t="shared" si="39"/>
        <v>-1545</v>
      </c>
      <c r="C55" s="34">
        <v>-1205</v>
      </c>
      <c r="D55" s="34">
        <v>693</v>
      </c>
      <c r="E55" s="34">
        <v>-947</v>
      </c>
      <c r="F55" s="34">
        <v>-86</v>
      </c>
      <c r="G55" s="34">
        <v>397</v>
      </c>
      <c r="H55" s="34">
        <f t="shared" si="40"/>
        <v>-1657</v>
      </c>
      <c r="I55" s="34">
        <v>259</v>
      </c>
      <c r="J55" s="34">
        <v>2253</v>
      </c>
      <c r="K55" s="34">
        <v>382</v>
      </c>
      <c r="L55" s="34">
        <v>4772</v>
      </c>
      <c r="M55" s="34">
        <v>800</v>
      </c>
      <c r="N55" s="34">
        <v>-2399</v>
      </c>
      <c r="O55" s="34">
        <v>-373</v>
      </c>
      <c r="P55" s="34">
        <v>1901</v>
      </c>
      <c r="Q55" s="34">
        <f t="shared" si="6"/>
        <v>-509</v>
      </c>
    </row>
    <row r="56" spans="1:17" ht="21" customHeight="1" x14ac:dyDescent="0.2">
      <c r="A56" s="72" t="s">
        <v>14</v>
      </c>
      <c r="B56" s="69">
        <f t="shared" si="39"/>
        <v>-1950</v>
      </c>
      <c r="C56" s="69">
        <v>-1465</v>
      </c>
      <c r="D56" s="69">
        <v>645</v>
      </c>
      <c r="E56" s="69">
        <v>-1346</v>
      </c>
      <c r="F56" s="69">
        <v>216</v>
      </c>
      <c r="G56" s="69">
        <v>594</v>
      </c>
      <c r="H56" s="69">
        <f t="shared" si="40"/>
        <v>-408</v>
      </c>
      <c r="I56" s="69">
        <v>787</v>
      </c>
      <c r="J56" s="69">
        <v>1318</v>
      </c>
      <c r="K56" s="69">
        <v>734</v>
      </c>
      <c r="L56" s="69">
        <v>6122</v>
      </c>
      <c r="M56" s="69">
        <v>617</v>
      </c>
      <c r="N56" s="69">
        <v>-1489</v>
      </c>
      <c r="O56" s="69">
        <v>326</v>
      </c>
      <c r="P56" s="69">
        <v>3079</v>
      </c>
      <c r="Q56" s="69">
        <f t="shared" si="6"/>
        <v>948</v>
      </c>
    </row>
    <row r="57" spans="1:17" ht="21" customHeight="1" x14ac:dyDescent="0.2">
      <c r="A57" s="37" t="s">
        <v>15</v>
      </c>
      <c r="B57" s="34">
        <f t="shared" si="39"/>
        <v>-2230</v>
      </c>
      <c r="C57" s="34">
        <v>-1494</v>
      </c>
      <c r="D57" s="34">
        <v>487</v>
      </c>
      <c r="E57" s="34">
        <v>-1207</v>
      </c>
      <c r="F57" s="34">
        <v>-16</v>
      </c>
      <c r="G57" s="34">
        <v>367</v>
      </c>
      <c r="H57" s="34">
        <f t="shared" si="40"/>
        <v>-1107</v>
      </c>
      <c r="I57" s="34">
        <v>200</v>
      </c>
      <c r="J57" s="34">
        <v>1641</v>
      </c>
      <c r="K57" s="34">
        <v>662</v>
      </c>
      <c r="L57" s="34">
        <v>1220</v>
      </c>
      <c r="M57" s="34">
        <v>1618</v>
      </c>
      <c r="N57" s="34">
        <v>557</v>
      </c>
      <c r="O57" s="34">
        <v>-177</v>
      </c>
      <c r="P57" s="34">
        <v>8</v>
      </c>
      <c r="Q57" s="34">
        <f t="shared" si="6"/>
        <v>756</v>
      </c>
    </row>
    <row r="58" spans="1:17" ht="21" customHeight="1" x14ac:dyDescent="0.2">
      <c r="A58" s="72" t="s">
        <v>16</v>
      </c>
      <c r="B58" s="69">
        <f t="shared" si="39"/>
        <v>-2470</v>
      </c>
      <c r="C58" s="69">
        <v>-1516</v>
      </c>
      <c r="D58" s="69">
        <v>748</v>
      </c>
      <c r="E58" s="69">
        <v>-1363</v>
      </c>
      <c r="F58" s="69">
        <v>-339</v>
      </c>
      <c r="G58" s="69">
        <v>483</v>
      </c>
      <c r="H58" s="69">
        <f t="shared" si="40"/>
        <v>-2526</v>
      </c>
      <c r="I58" s="69">
        <v>2148</v>
      </c>
      <c r="J58" s="69">
        <v>3717</v>
      </c>
      <c r="K58" s="69">
        <v>228</v>
      </c>
      <c r="L58" s="69">
        <v>-317</v>
      </c>
      <c r="M58" s="69">
        <v>-857</v>
      </c>
      <c r="N58" s="69">
        <v>2200</v>
      </c>
      <c r="O58" s="69">
        <v>86</v>
      </c>
      <c r="P58" s="69">
        <v>1469</v>
      </c>
      <c r="Q58" s="69">
        <f t="shared" si="6"/>
        <v>-539</v>
      </c>
    </row>
    <row r="59" spans="1:17" ht="21" customHeight="1" x14ac:dyDescent="0.2">
      <c r="A59" s="37" t="s">
        <v>17</v>
      </c>
      <c r="B59" s="34">
        <f t="shared" si="39"/>
        <v>-2419</v>
      </c>
      <c r="C59" s="34">
        <v>-1738</v>
      </c>
      <c r="D59" s="34">
        <v>695</v>
      </c>
      <c r="E59" s="34">
        <v>-1264</v>
      </c>
      <c r="F59" s="34">
        <v>-112</v>
      </c>
      <c r="G59" s="34">
        <v>235</v>
      </c>
      <c r="H59" s="34">
        <f t="shared" si="40"/>
        <v>-2356</v>
      </c>
      <c r="I59" s="34">
        <v>619</v>
      </c>
      <c r="J59" s="34">
        <v>4403</v>
      </c>
      <c r="K59" s="34">
        <v>836</v>
      </c>
      <c r="L59" s="34">
        <v>3164</v>
      </c>
      <c r="M59" s="34">
        <v>1289</v>
      </c>
      <c r="N59" s="34">
        <v>-1371</v>
      </c>
      <c r="O59" s="34">
        <v>97</v>
      </c>
      <c r="P59" s="34">
        <v>999</v>
      </c>
      <c r="Q59" s="34">
        <f t="shared" si="6"/>
        <v>-172</v>
      </c>
    </row>
    <row r="60" spans="1:17" ht="21" customHeight="1" x14ac:dyDescent="0.2">
      <c r="A60" s="72" t="s">
        <v>18</v>
      </c>
      <c r="B60" s="69">
        <f t="shared" si="39"/>
        <v>-3034</v>
      </c>
      <c r="C60" s="69">
        <v>-1990</v>
      </c>
      <c r="D60" s="69">
        <v>422</v>
      </c>
      <c r="E60" s="69">
        <v>-1929</v>
      </c>
      <c r="F60" s="69">
        <v>463</v>
      </c>
      <c r="G60" s="69">
        <v>672</v>
      </c>
      <c r="H60" s="69">
        <f t="shared" si="40"/>
        <v>-1711</v>
      </c>
      <c r="I60" s="69">
        <v>603</v>
      </c>
      <c r="J60" s="69">
        <v>2282</v>
      </c>
      <c r="K60" s="69">
        <v>362</v>
      </c>
      <c r="L60" s="69">
        <v>-1865</v>
      </c>
      <c r="M60" s="69">
        <v>356</v>
      </c>
      <c r="N60" s="69">
        <v>3883</v>
      </c>
      <c r="O60" s="69">
        <v>255</v>
      </c>
      <c r="P60" s="69">
        <v>1013</v>
      </c>
      <c r="Q60" s="69">
        <f t="shared" si="6"/>
        <v>651</v>
      </c>
    </row>
    <row r="61" spans="1:17" ht="21" customHeight="1" x14ac:dyDescent="0.2">
      <c r="A61" s="37" t="s">
        <v>19</v>
      </c>
      <c r="B61" s="34">
        <f t="shared" si="39"/>
        <v>-2907</v>
      </c>
      <c r="C61" s="34">
        <v>-2386</v>
      </c>
      <c r="D61" s="34">
        <v>518</v>
      </c>
      <c r="E61" s="34">
        <v>-1450</v>
      </c>
      <c r="F61" s="34">
        <v>411</v>
      </c>
      <c r="G61" s="34">
        <v>1022</v>
      </c>
      <c r="H61" s="34">
        <f t="shared" si="40"/>
        <v>299</v>
      </c>
      <c r="I61" s="34">
        <v>918</v>
      </c>
      <c r="J61" s="34">
        <v>1402</v>
      </c>
      <c r="K61" s="34">
        <v>929</v>
      </c>
      <c r="L61" s="34">
        <v>-224</v>
      </c>
      <c r="M61" s="34">
        <v>388</v>
      </c>
      <c r="N61" s="34">
        <v>2137</v>
      </c>
      <c r="O61" s="34">
        <v>188</v>
      </c>
      <c r="P61" s="34">
        <v>1191</v>
      </c>
      <c r="Q61" s="34">
        <f t="shared" si="6"/>
        <v>2184</v>
      </c>
    </row>
    <row r="62" spans="1:17" ht="21" customHeight="1" x14ac:dyDescent="0.2">
      <c r="A62" s="72" t="s">
        <v>20</v>
      </c>
      <c r="B62" s="69">
        <f t="shared" si="39"/>
        <v>-4385</v>
      </c>
      <c r="C62" s="69">
        <v>-3049</v>
      </c>
      <c r="D62" s="69">
        <v>961</v>
      </c>
      <c r="E62" s="69">
        <v>-2464</v>
      </c>
      <c r="F62" s="69">
        <v>167</v>
      </c>
      <c r="G62" s="69">
        <v>650</v>
      </c>
      <c r="H62" s="69">
        <f t="shared" si="40"/>
        <v>-4720</v>
      </c>
      <c r="I62" s="69">
        <v>6304</v>
      </c>
      <c r="J62" s="69">
        <v>8934</v>
      </c>
      <c r="K62" s="69">
        <v>1555</v>
      </c>
      <c r="L62" s="69">
        <v>408</v>
      </c>
      <c r="M62" s="69">
        <v>1169</v>
      </c>
      <c r="N62" s="69">
        <v>3241</v>
      </c>
      <c r="O62" s="69">
        <v>8</v>
      </c>
      <c r="P62" s="69">
        <v>-1173</v>
      </c>
      <c r="Q62" s="69">
        <f t="shared" si="6"/>
        <v>-985</v>
      </c>
    </row>
    <row r="63" spans="1:17" ht="21" customHeight="1" x14ac:dyDescent="0.2">
      <c r="A63" s="37" t="s">
        <v>21</v>
      </c>
      <c r="B63" s="34">
        <f t="shared" si="39"/>
        <v>-4199</v>
      </c>
      <c r="C63" s="34">
        <v>-3673</v>
      </c>
      <c r="D63" s="34">
        <v>1395</v>
      </c>
      <c r="E63" s="34">
        <v>-2249</v>
      </c>
      <c r="F63" s="34">
        <v>328</v>
      </c>
      <c r="G63" s="34">
        <v>403</v>
      </c>
      <c r="H63" s="34">
        <f t="shared" si="40"/>
        <v>-3832</v>
      </c>
      <c r="I63" s="34">
        <v>556</v>
      </c>
      <c r="J63" s="34">
        <v>4941</v>
      </c>
      <c r="K63" s="34">
        <v>468</v>
      </c>
      <c r="L63" s="34">
        <v>-103</v>
      </c>
      <c r="M63" s="34">
        <v>1336</v>
      </c>
      <c r="N63" s="34">
        <v>2945</v>
      </c>
      <c r="O63" s="34">
        <v>164</v>
      </c>
      <c r="P63" s="34">
        <v>1427</v>
      </c>
      <c r="Q63" s="34">
        <f t="shared" si="6"/>
        <v>-36</v>
      </c>
    </row>
    <row r="64" spans="1:17" ht="21" customHeight="1" x14ac:dyDescent="0.2">
      <c r="A64" s="72" t="s">
        <v>22</v>
      </c>
      <c r="B64" s="69">
        <f t="shared" si="39"/>
        <v>-5839</v>
      </c>
      <c r="C64" s="69">
        <v>-4470</v>
      </c>
      <c r="D64" s="69">
        <v>1194</v>
      </c>
      <c r="E64" s="69">
        <v>-3180</v>
      </c>
      <c r="F64" s="69">
        <v>617</v>
      </c>
      <c r="G64" s="69">
        <v>613</v>
      </c>
      <c r="H64" s="69">
        <f t="shared" si="40"/>
        <v>-6112</v>
      </c>
      <c r="I64" s="69">
        <v>523</v>
      </c>
      <c r="J64" s="69">
        <v>3367</v>
      </c>
      <c r="K64" s="69">
        <v>1415</v>
      </c>
      <c r="L64" s="69">
        <v>-588</v>
      </c>
      <c r="M64" s="69">
        <v>-1479</v>
      </c>
      <c r="N64" s="69">
        <v>6334</v>
      </c>
      <c r="O64" s="69">
        <v>153</v>
      </c>
      <c r="P64" s="69">
        <v>2389</v>
      </c>
      <c r="Q64" s="69">
        <f t="shared" si="6"/>
        <v>-886</v>
      </c>
    </row>
    <row r="65" spans="1:18" ht="21" customHeight="1" x14ac:dyDescent="0.2">
      <c r="A65" s="37" t="s">
        <v>23</v>
      </c>
      <c r="B65" s="34">
        <f t="shared" si="39"/>
        <v>-4756</v>
      </c>
      <c r="C65" s="34">
        <v>-4250</v>
      </c>
      <c r="D65" s="34">
        <v>1359</v>
      </c>
      <c r="E65" s="34">
        <v>-2527</v>
      </c>
      <c r="F65" s="34">
        <v>662</v>
      </c>
      <c r="G65" s="34">
        <v>968</v>
      </c>
      <c r="H65" s="34">
        <f t="shared" si="40"/>
        <v>-3335</v>
      </c>
      <c r="I65" s="34">
        <v>1622</v>
      </c>
      <c r="J65" s="34">
        <v>5093</v>
      </c>
      <c r="K65" s="34">
        <v>1583</v>
      </c>
      <c r="L65" s="34">
        <v>-1050</v>
      </c>
      <c r="M65" s="34">
        <v>1339</v>
      </c>
      <c r="N65" s="34">
        <v>5625</v>
      </c>
      <c r="O65" s="34">
        <v>326</v>
      </c>
      <c r="P65" s="34">
        <v>1463</v>
      </c>
      <c r="Q65" s="34">
        <f t="shared" si="6"/>
        <v>453</v>
      </c>
    </row>
    <row r="66" spans="1:18" ht="21" customHeight="1" x14ac:dyDescent="0.2">
      <c r="A66" s="72" t="s">
        <v>24</v>
      </c>
      <c r="B66" s="69">
        <f t="shared" si="39"/>
        <v>-6090</v>
      </c>
      <c r="C66" s="69">
        <v>-5667</v>
      </c>
      <c r="D66" s="69">
        <v>2118</v>
      </c>
      <c r="E66" s="69">
        <v>-2806</v>
      </c>
      <c r="F66" s="69">
        <v>265</v>
      </c>
      <c r="G66" s="69">
        <v>1424</v>
      </c>
      <c r="H66" s="69">
        <f t="shared" si="40"/>
        <v>-4958</v>
      </c>
      <c r="I66" s="69">
        <v>2710</v>
      </c>
      <c r="J66" s="69">
        <v>4851</v>
      </c>
      <c r="K66" s="69">
        <v>1138</v>
      </c>
      <c r="L66" s="69">
        <v>1717</v>
      </c>
      <c r="M66" s="69">
        <v>128</v>
      </c>
      <c r="N66" s="69">
        <v>7279</v>
      </c>
      <c r="O66" s="69">
        <v>814</v>
      </c>
      <c r="P66" s="69">
        <v>4099</v>
      </c>
      <c r="Q66" s="69">
        <f t="shared" si="6"/>
        <v>-292</v>
      </c>
    </row>
    <row r="67" spans="1:18" ht="21" customHeight="1" x14ac:dyDescent="0.2">
      <c r="A67" s="37" t="s">
        <v>25</v>
      </c>
      <c r="B67" s="34">
        <f t="shared" si="39"/>
        <v>-4676</v>
      </c>
      <c r="C67" s="34">
        <v>-5040</v>
      </c>
      <c r="D67" s="34">
        <v>1362</v>
      </c>
      <c r="E67" s="34">
        <v>-1513</v>
      </c>
      <c r="F67" s="34">
        <v>515</v>
      </c>
      <c r="G67" s="34">
        <v>473</v>
      </c>
      <c r="H67" s="34">
        <f t="shared" si="40"/>
        <v>-4948</v>
      </c>
      <c r="I67" s="34">
        <v>1973</v>
      </c>
      <c r="J67" s="34">
        <v>4782</v>
      </c>
      <c r="K67" s="34">
        <v>-670</v>
      </c>
      <c r="L67" s="34">
        <v>-1787</v>
      </c>
      <c r="M67" s="34">
        <v>2008</v>
      </c>
      <c r="N67" s="34">
        <v>10690</v>
      </c>
      <c r="O67" s="34">
        <v>-205</v>
      </c>
      <c r="P67" s="34">
        <v>5631</v>
      </c>
      <c r="Q67" s="34">
        <f t="shared" si="6"/>
        <v>-745</v>
      </c>
    </row>
    <row r="68" spans="1:18" ht="21" customHeight="1" x14ac:dyDescent="0.2">
      <c r="A68" s="72" t="s">
        <v>26</v>
      </c>
      <c r="B68" s="69">
        <f t="shared" si="39"/>
        <v>-6338</v>
      </c>
      <c r="C68" s="69">
        <v>-6369</v>
      </c>
      <c r="D68" s="69">
        <v>1369</v>
      </c>
      <c r="E68" s="69">
        <v>-2581</v>
      </c>
      <c r="F68" s="69">
        <v>1243</v>
      </c>
      <c r="G68" s="69">
        <v>1345</v>
      </c>
      <c r="H68" s="69">
        <f t="shared" si="40"/>
        <v>-6184</v>
      </c>
      <c r="I68" s="69">
        <v>1198</v>
      </c>
      <c r="J68" s="69">
        <v>2686</v>
      </c>
      <c r="K68" s="69">
        <v>1041</v>
      </c>
      <c r="L68" s="69">
        <v>1911</v>
      </c>
      <c r="M68" s="69">
        <v>-775</v>
      </c>
      <c r="N68" s="69">
        <v>6834</v>
      </c>
      <c r="O68" s="69">
        <v>28</v>
      </c>
      <c r="P68" s="69">
        <v>3755</v>
      </c>
      <c r="Q68" s="69">
        <f t="shared" si="6"/>
        <v>-1191</v>
      </c>
    </row>
    <row r="69" spans="1:18" ht="21" customHeight="1" x14ac:dyDescent="0.2">
      <c r="A69" s="37" t="s">
        <v>27</v>
      </c>
      <c r="B69" s="34">
        <f t="shared" si="39"/>
        <v>-6870</v>
      </c>
      <c r="C69" s="34">
        <v>-6932</v>
      </c>
      <c r="D69" s="34">
        <v>1293</v>
      </c>
      <c r="E69" s="34">
        <v>-1971</v>
      </c>
      <c r="F69" s="34">
        <v>740</v>
      </c>
      <c r="G69" s="34">
        <v>928</v>
      </c>
      <c r="H69" s="34">
        <f t="shared" si="40"/>
        <v>-6757</v>
      </c>
      <c r="I69" s="34">
        <v>658</v>
      </c>
      <c r="J69" s="34">
        <v>1342</v>
      </c>
      <c r="K69" s="34">
        <v>-1378</v>
      </c>
      <c r="L69" s="34">
        <v>-261</v>
      </c>
      <c r="M69" s="34">
        <v>-350</v>
      </c>
      <c r="N69" s="34">
        <v>1092</v>
      </c>
      <c r="O69" s="34">
        <v>236</v>
      </c>
      <c r="P69" s="34">
        <v>-3750</v>
      </c>
      <c r="Q69" s="34">
        <f t="shared" si="6"/>
        <v>-815</v>
      </c>
    </row>
    <row r="70" spans="1:18" ht="21" customHeight="1" x14ac:dyDescent="0.2">
      <c r="A70" s="72" t="s">
        <v>28</v>
      </c>
      <c r="B70" s="69">
        <f t="shared" si="39"/>
        <v>-6757</v>
      </c>
      <c r="C70" s="69">
        <v>-6836</v>
      </c>
      <c r="D70" s="69">
        <v>1870</v>
      </c>
      <c r="E70" s="69">
        <v>-1624</v>
      </c>
      <c r="F70" s="69">
        <v>-167</v>
      </c>
      <c r="G70" s="69">
        <v>558</v>
      </c>
      <c r="H70" s="69">
        <f t="shared" si="40"/>
        <v>-10514</v>
      </c>
      <c r="I70" s="69">
        <v>-871</v>
      </c>
      <c r="J70" s="69">
        <v>910</v>
      </c>
      <c r="K70" s="69">
        <v>-693</v>
      </c>
      <c r="L70" s="69">
        <v>-3519</v>
      </c>
      <c r="M70" s="69">
        <v>-4966</v>
      </c>
      <c r="N70" s="69">
        <v>-784</v>
      </c>
      <c r="O70" s="69">
        <v>686</v>
      </c>
      <c r="P70" s="69">
        <v>-8063</v>
      </c>
      <c r="Q70" s="69">
        <f t="shared" si="6"/>
        <v>-4315</v>
      </c>
    </row>
    <row r="71" spans="1:18" ht="21" customHeight="1" x14ac:dyDescent="0.2">
      <c r="A71" s="37" t="s">
        <v>29</v>
      </c>
      <c r="B71" s="34">
        <f t="shared" si="39"/>
        <v>-1174</v>
      </c>
      <c r="C71" s="34">
        <v>-1851</v>
      </c>
      <c r="D71" s="34">
        <v>1402</v>
      </c>
      <c r="E71" s="34">
        <v>-1165</v>
      </c>
      <c r="F71" s="34">
        <v>440</v>
      </c>
      <c r="G71" s="34">
        <v>1009</v>
      </c>
      <c r="H71" s="34">
        <f t="shared" si="40"/>
        <v>-2343</v>
      </c>
      <c r="I71" s="34">
        <v>1703</v>
      </c>
      <c r="J71" s="34">
        <v>3022</v>
      </c>
      <c r="K71" s="34">
        <v>-123</v>
      </c>
      <c r="L71" s="34">
        <v>-987</v>
      </c>
      <c r="M71" s="34">
        <v>-3499</v>
      </c>
      <c r="N71" s="34">
        <v>-183</v>
      </c>
      <c r="O71" s="34">
        <v>1220</v>
      </c>
      <c r="P71" s="34">
        <v>208</v>
      </c>
      <c r="Q71" s="34">
        <f t="shared" si="6"/>
        <v>-2178</v>
      </c>
    </row>
    <row r="72" spans="1:18" ht="21" customHeight="1" x14ac:dyDescent="0.2">
      <c r="A72" s="72" t="s">
        <v>30</v>
      </c>
      <c r="B72" s="69">
        <f t="shared" si="39"/>
        <v>-3108</v>
      </c>
      <c r="C72" s="69">
        <v>-1808</v>
      </c>
      <c r="D72" s="69">
        <v>1336</v>
      </c>
      <c r="E72" s="69">
        <v>-3175</v>
      </c>
      <c r="F72" s="69">
        <v>539</v>
      </c>
      <c r="G72" s="69">
        <v>1167</v>
      </c>
      <c r="H72" s="69">
        <f t="shared" si="40"/>
        <v>-1396</v>
      </c>
      <c r="I72" s="69">
        <v>1752</v>
      </c>
      <c r="J72" s="69">
        <v>1888</v>
      </c>
      <c r="K72" s="69">
        <v>302</v>
      </c>
      <c r="L72" s="69">
        <v>3375</v>
      </c>
      <c r="M72" s="69">
        <v>660</v>
      </c>
      <c r="N72" s="69">
        <v>1558</v>
      </c>
      <c r="O72" s="69">
        <v>161</v>
      </c>
      <c r="P72" s="69">
        <v>2550</v>
      </c>
      <c r="Q72" s="69">
        <f t="shared" si="6"/>
        <v>545</v>
      </c>
    </row>
    <row r="73" spans="1:18" ht="21" customHeight="1" x14ac:dyDescent="0.2">
      <c r="A73" s="37" t="s">
        <v>31</v>
      </c>
      <c r="B73" s="34">
        <f t="shared" si="39"/>
        <v>-3592</v>
      </c>
      <c r="C73" s="34">
        <v>-2463</v>
      </c>
      <c r="D73" s="34">
        <v>1308</v>
      </c>
      <c r="E73" s="34">
        <v>-2703</v>
      </c>
      <c r="F73" s="34">
        <v>266</v>
      </c>
      <c r="G73" s="34">
        <v>777</v>
      </c>
      <c r="H73" s="34">
        <f t="shared" si="40"/>
        <v>-4727</v>
      </c>
      <c r="I73" s="34">
        <v>581</v>
      </c>
      <c r="J73" s="34">
        <v>3456</v>
      </c>
      <c r="K73" s="34">
        <v>569</v>
      </c>
      <c r="L73" s="34">
        <v>5681</v>
      </c>
      <c r="M73" s="34">
        <v>470</v>
      </c>
      <c r="N73" s="34">
        <v>3546</v>
      </c>
      <c r="O73" s="34">
        <v>-116</v>
      </c>
      <c r="P73" s="34">
        <v>6452</v>
      </c>
      <c r="Q73" s="34">
        <f t="shared" si="6"/>
        <v>-1912</v>
      </c>
    </row>
    <row r="74" spans="1:18" ht="21" customHeight="1" x14ac:dyDescent="0.2">
      <c r="A74" s="72" t="s">
        <v>32</v>
      </c>
      <c r="B74" s="69">
        <f t="shared" si="39"/>
        <v>-4404</v>
      </c>
      <c r="C74" s="69">
        <v>-2555</v>
      </c>
      <c r="D74" s="69">
        <v>1540</v>
      </c>
      <c r="E74" s="69">
        <v>-2823</v>
      </c>
      <c r="F74" s="69">
        <v>-566</v>
      </c>
      <c r="G74" s="69">
        <v>1257</v>
      </c>
      <c r="H74" s="69">
        <f t="shared" si="40"/>
        <v>-5647</v>
      </c>
      <c r="I74" s="69">
        <v>333</v>
      </c>
      <c r="J74" s="69">
        <v>1744</v>
      </c>
      <c r="K74" s="69">
        <v>260</v>
      </c>
      <c r="L74" s="69">
        <v>3233</v>
      </c>
      <c r="M74" s="69">
        <v>-1488</v>
      </c>
      <c r="N74" s="69">
        <v>1014</v>
      </c>
      <c r="O74" s="69">
        <v>36</v>
      </c>
      <c r="P74" s="69">
        <v>1203</v>
      </c>
      <c r="Q74" s="69">
        <f t="shared" si="6"/>
        <v>-2500</v>
      </c>
    </row>
    <row r="75" spans="1:18" ht="21" customHeight="1" x14ac:dyDescent="0.2">
      <c r="A75" s="37" t="s">
        <v>33</v>
      </c>
      <c r="B75" s="34">
        <f t="shared" ref="B75:B90" si="41">+C75+D75+E75+F75</f>
        <v>-4186</v>
      </c>
      <c r="C75" s="34">
        <v>-2295</v>
      </c>
      <c r="D75" s="34">
        <v>837</v>
      </c>
      <c r="E75" s="34">
        <v>-2962</v>
      </c>
      <c r="F75" s="34">
        <v>234</v>
      </c>
      <c r="G75" s="34">
        <v>566</v>
      </c>
      <c r="H75" s="34">
        <f t="shared" ref="H75:H90" si="42">+I75-J75+K75-L75+M75-N75+O75+P75</f>
        <v>-5923</v>
      </c>
      <c r="I75" s="34">
        <v>1184</v>
      </c>
      <c r="J75" s="34">
        <v>5765</v>
      </c>
      <c r="K75" s="34">
        <v>14</v>
      </c>
      <c r="L75" s="34">
        <v>7085</v>
      </c>
      <c r="M75" s="34">
        <v>705</v>
      </c>
      <c r="N75" s="34">
        <v>1016</v>
      </c>
      <c r="O75" s="34">
        <v>-61</v>
      </c>
      <c r="P75" s="34">
        <v>6101</v>
      </c>
      <c r="Q75" s="34">
        <f t="shared" si="6"/>
        <v>-2303</v>
      </c>
      <c r="R75" s="40"/>
    </row>
    <row r="76" spans="1:18" ht="21" customHeight="1" x14ac:dyDescent="0.2">
      <c r="A76" s="72" t="s">
        <v>34</v>
      </c>
      <c r="B76" s="69">
        <f t="shared" si="41"/>
        <v>-3370</v>
      </c>
      <c r="C76" s="69">
        <v>-2741</v>
      </c>
      <c r="D76" s="69">
        <v>1273</v>
      </c>
      <c r="E76" s="69">
        <v>-2760</v>
      </c>
      <c r="F76" s="69">
        <v>858</v>
      </c>
      <c r="G76" s="69">
        <v>1067</v>
      </c>
      <c r="H76" s="69">
        <f t="shared" si="42"/>
        <v>-2946</v>
      </c>
      <c r="I76" s="69">
        <v>-407</v>
      </c>
      <c r="J76" s="69">
        <v>-445</v>
      </c>
      <c r="K76" s="69">
        <v>-176</v>
      </c>
      <c r="L76" s="69">
        <v>4025</v>
      </c>
      <c r="M76" s="69">
        <v>677</v>
      </c>
      <c r="N76" s="69">
        <v>2316</v>
      </c>
      <c r="O76" s="69">
        <v>104</v>
      </c>
      <c r="P76" s="69">
        <v>2752</v>
      </c>
      <c r="Q76" s="69">
        <f t="shared" si="6"/>
        <v>-643</v>
      </c>
      <c r="R76" s="40"/>
    </row>
    <row r="77" spans="1:18" ht="21" customHeight="1" x14ac:dyDescent="0.2">
      <c r="A77" s="37" t="s">
        <v>35</v>
      </c>
      <c r="B77" s="34">
        <f t="shared" si="41"/>
        <v>-5440</v>
      </c>
      <c r="C77" s="34">
        <v>-3597</v>
      </c>
      <c r="D77" s="34">
        <v>803</v>
      </c>
      <c r="E77" s="34">
        <v>-3451</v>
      </c>
      <c r="F77" s="34">
        <v>805</v>
      </c>
      <c r="G77" s="34">
        <v>1391</v>
      </c>
      <c r="H77" s="34">
        <f t="shared" si="42"/>
        <v>-7261</v>
      </c>
      <c r="I77" s="34">
        <v>1935</v>
      </c>
      <c r="J77" s="34">
        <v>2833</v>
      </c>
      <c r="K77" s="34">
        <v>25</v>
      </c>
      <c r="L77" s="34">
        <v>7783</v>
      </c>
      <c r="M77" s="34">
        <v>-781</v>
      </c>
      <c r="N77" s="34">
        <v>3682</v>
      </c>
      <c r="O77" s="34">
        <v>-24</v>
      </c>
      <c r="P77" s="34">
        <v>5882</v>
      </c>
      <c r="Q77" s="34">
        <f t="shared" si="6"/>
        <v>-3212</v>
      </c>
      <c r="R77" s="40"/>
    </row>
    <row r="78" spans="1:18" ht="21" customHeight="1" x14ac:dyDescent="0.2">
      <c r="A78" s="72" t="s">
        <v>36</v>
      </c>
      <c r="B78" s="69">
        <f t="shared" si="41"/>
        <v>-5540</v>
      </c>
      <c r="C78" s="69">
        <v>-4041</v>
      </c>
      <c r="D78" s="69">
        <v>931</v>
      </c>
      <c r="E78" s="69">
        <v>-2730</v>
      </c>
      <c r="F78" s="69">
        <v>300</v>
      </c>
      <c r="G78" s="69">
        <v>3040</v>
      </c>
      <c r="H78" s="69">
        <f t="shared" si="42"/>
        <v>-5879</v>
      </c>
      <c r="I78" s="69">
        <v>4409</v>
      </c>
      <c r="J78" s="69">
        <v>5496</v>
      </c>
      <c r="K78" s="69">
        <v>160</v>
      </c>
      <c r="L78" s="69">
        <v>2680</v>
      </c>
      <c r="M78" s="69">
        <v>3341</v>
      </c>
      <c r="N78" s="69">
        <v>2804</v>
      </c>
      <c r="O78" s="69">
        <v>430</v>
      </c>
      <c r="P78" s="69">
        <v>-3239</v>
      </c>
      <c r="Q78" s="69">
        <f t="shared" si="6"/>
        <v>-3379</v>
      </c>
      <c r="R78" s="40"/>
    </row>
    <row r="79" spans="1:18" ht="21" customHeight="1" x14ac:dyDescent="0.2">
      <c r="A79" s="37" t="s">
        <v>37</v>
      </c>
      <c r="B79" s="34">
        <f t="shared" si="41"/>
        <v>-3874</v>
      </c>
      <c r="C79" s="34">
        <v>-2939</v>
      </c>
      <c r="D79" s="34">
        <v>1470</v>
      </c>
      <c r="E79" s="34">
        <v>-2505</v>
      </c>
      <c r="F79" s="34">
        <v>100</v>
      </c>
      <c r="G79" s="34">
        <v>-51</v>
      </c>
      <c r="H79" s="34">
        <f t="shared" si="42"/>
        <v>-6957</v>
      </c>
      <c r="I79" s="34">
        <v>2847</v>
      </c>
      <c r="J79" s="34">
        <v>6142</v>
      </c>
      <c r="K79" s="34">
        <v>484</v>
      </c>
      <c r="L79" s="34">
        <v>2744</v>
      </c>
      <c r="M79" s="34">
        <v>731</v>
      </c>
      <c r="N79" s="34">
        <v>9575</v>
      </c>
      <c r="O79" s="34">
        <v>-29</v>
      </c>
      <c r="P79" s="34">
        <v>7471</v>
      </c>
      <c r="Q79" s="34">
        <f t="shared" si="6"/>
        <v>-3032</v>
      </c>
      <c r="R79" s="40"/>
    </row>
    <row r="80" spans="1:18" ht="21" customHeight="1" x14ac:dyDescent="0.2">
      <c r="A80" s="72" t="s">
        <v>38</v>
      </c>
      <c r="B80" s="69">
        <f t="shared" si="41"/>
        <v>-5766</v>
      </c>
      <c r="C80" s="69">
        <v>-4280</v>
      </c>
      <c r="D80" s="69">
        <v>1849</v>
      </c>
      <c r="E80" s="69">
        <v>-4378</v>
      </c>
      <c r="F80" s="69">
        <v>1043</v>
      </c>
      <c r="G80" s="69">
        <v>1532</v>
      </c>
      <c r="H80" s="69">
        <f t="shared" si="42"/>
        <v>-6387</v>
      </c>
      <c r="I80" s="69">
        <v>1636</v>
      </c>
      <c r="J80" s="69">
        <v>2680</v>
      </c>
      <c r="K80" s="69">
        <v>225</v>
      </c>
      <c r="L80" s="69">
        <v>4584</v>
      </c>
      <c r="M80" s="69">
        <v>-1501</v>
      </c>
      <c r="N80" s="69">
        <v>-40</v>
      </c>
      <c r="O80" s="69">
        <v>-83</v>
      </c>
      <c r="P80" s="69">
        <v>560</v>
      </c>
      <c r="Q80" s="69">
        <f t="shared" si="6"/>
        <v>-2153</v>
      </c>
      <c r="R80" s="40"/>
    </row>
    <row r="81" spans="1:18" ht="21" customHeight="1" x14ac:dyDescent="0.2">
      <c r="A81" s="37" t="s">
        <v>39</v>
      </c>
      <c r="B81" s="34">
        <f t="shared" si="41"/>
        <v>-5545</v>
      </c>
      <c r="C81" s="34">
        <v>-3451</v>
      </c>
      <c r="D81" s="34">
        <v>1296</v>
      </c>
      <c r="E81" s="34">
        <v>-4191</v>
      </c>
      <c r="F81" s="34">
        <v>801</v>
      </c>
      <c r="G81" s="34">
        <v>1533</v>
      </c>
      <c r="H81" s="34">
        <f t="shared" si="42"/>
        <v>-4615</v>
      </c>
      <c r="I81" s="34">
        <v>125</v>
      </c>
      <c r="J81" s="34">
        <v>3243</v>
      </c>
      <c r="K81" s="34">
        <v>-727</v>
      </c>
      <c r="L81" s="34">
        <v>3672</v>
      </c>
      <c r="M81" s="34">
        <v>1665</v>
      </c>
      <c r="N81" s="34">
        <v>-4737</v>
      </c>
      <c r="O81" s="34">
        <v>217</v>
      </c>
      <c r="P81" s="34">
        <v>-3717</v>
      </c>
      <c r="Q81" s="34">
        <f t="shared" si="6"/>
        <v>-603</v>
      </c>
      <c r="R81" s="40"/>
    </row>
    <row r="82" spans="1:18" ht="21" customHeight="1" x14ac:dyDescent="0.2">
      <c r="A82" s="72" t="s">
        <v>40</v>
      </c>
      <c r="B82" s="69">
        <f t="shared" si="41"/>
        <v>-4032</v>
      </c>
      <c r="C82" s="69">
        <v>-3613</v>
      </c>
      <c r="D82" s="69">
        <v>1025</v>
      </c>
      <c r="E82" s="69">
        <v>-2382</v>
      </c>
      <c r="F82" s="69">
        <v>938</v>
      </c>
      <c r="G82" s="69">
        <v>3615</v>
      </c>
      <c r="H82" s="69">
        <f t="shared" si="42"/>
        <v>-1253</v>
      </c>
      <c r="I82" s="69">
        <v>-1227</v>
      </c>
      <c r="J82" s="69">
        <v>1091</v>
      </c>
      <c r="K82" s="69">
        <v>-484</v>
      </c>
      <c r="L82" s="69">
        <v>669</v>
      </c>
      <c r="M82" s="69">
        <v>2039</v>
      </c>
      <c r="N82" s="69">
        <v>218</v>
      </c>
      <c r="O82" s="69">
        <v>16</v>
      </c>
      <c r="P82" s="69">
        <v>381</v>
      </c>
      <c r="Q82" s="69">
        <f t="shared" si="6"/>
        <v>-836</v>
      </c>
      <c r="R82" s="40"/>
    </row>
    <row r="83" spans="1:18" ht="21" customHeight="1" x14ac:dyDescent="0.2">
      <c r="A83" s="37" t="s">
        <v>41</v>
      </c>
      <c r="B83" s="34">
        <f t="shared" si="41"/>
        <v>-5726</v>
      </c>
      <c r="C83" s="34">
        <v>-3093</v>
      </c>
      <c r="D83" s="34">
        <v>1539</v>
      </c>
      <c r="E83" s="34">
        <v>-3328</v>
      </c>
      <c r="F83" s="34">
        <v>-844</v>
      </c>
      <c r="G83" s="34">
        <v>1053</v>
      </c>
      <c r="H83" s="34">
        <f t="shared" si="42"/>
        <v>-5698</v>
      </c>
      <c r="I83" s="34">
        <v>-73</v>
      </c>
      <c r="J83" s="34">
        <v>-737</v>
      </c>
      <c r="K83" s="34">
        <v>178</v>
      </c>
      <c r="L83" s="34">
        <v>4591</v>
      </c>
      <c r="M83" s="34">
        <v>-2901</v>
      </c>
      <c r="N83" s="34">
        <v>-638</v>
      </c>
      <c r="O83" s="34">
        <v>-417</v>
      </c>
      <c r="P83" s="34">
        <v>731</v>
      </c>
      <c r="Q83" s="34">
        <f t="shared" si="6"/>
        <v>-1025</v>
      </c>
      <c r="R83" s="40"/>
    </row>
    <row r="84" spans="1:18" ht="21" customHeight="1" x14ac:dyDescent="0.2">
      <c r="A84" s="38" t="s">
        <v>42</v>
      </c>
      <c r="B84" s="35">
        <f t="shared" si="41"/>
        <v>-4124</v>
      </c>
      <c r="C84" s="35">
        <v>-2547</v>
      </c>
      <c r="D84" s="35">
        <v>1885</v>
      </c>
      <c r="E84" s="35">
        <v>-4087</v>
      </c>
      <c r="F84" s="35">
        <v>625</v>
      </c>
      <c r="G84" s="35">
        <v>2202</v>
      </c>
      <c r="H84" s="35">
        <f t="shared" si="42"/>
        <v>-850</v>
      </c>
      <c r="I84" s="35">
        <v>-613</v>
      </c>
      <c r="J84" s="35">
        <v>1248</v>
      </c>
      <c r="K84" s="35">
        <v>-151</v>
      </c>
      <c r="L84" s="35">
        <v>3427</v>
      </c>
      <c r="M84" s="35">
        <v>798</v>
      </c>
      <c r="N84" s="35">
        <v>-978</v>
      </c>
      <c r="O84" s="35">
        <v>-711</v>
      </c>
      <c r="P84" s="35">
        <v>3524</v>
      </c>
      <c r="Q84" s="35">
        <f t="shared" si="6"/>
        <v>1072</v>
      </c>
      <c r="R84" s="40"/>
    </row>
    <row r="85" spans="1:18" ht="21" customHeight="1" x14ac:dyDescent="0.2">
      <c r="A85" s="37" t="s">
        <v>43</v>
      </c>
      <c r="B85" s="34">
        <f t="shared" si="41"/>
        <v>-3960</v>
      </c>
      <c r="C85" s="34">
        <v>-1480</v>
      </c>
      <c r="D85" s="34">
        <v>1515</v>
      </c>
      <c r="E85" s="34">
        <v>-4722</v>
      </c>
      <c r="F85" s="34">
        <v>727</v>
      </c>
      <c r="G85" s="34">
        <v>2309</v>
      </c>
      <c r="H85" s="34">
        <f t="shared" si="42"/>
        <v>-3141</v>
      </c>
      <c r="I85" s="34">
        <v>996</v>
      </c>
      <c r="J85" s="34">
        <v>2035</v>
      </c>
      <c r="K85" s="34">
        <v>27</v>
      </c>
      <c r="L85" s="34">
        <v>4158</v>
      </c>
      <c r="M85" s="34">
        <v>966</v>
      </c>
      <c r="N85" s="34">
        <v>167</v>
      </c>
      <c r="O85" s="34">
        <v>-641</v>
      </c>
      <c r="P85" s="34">
        <v>1871</v>
      </c>
      <c r="Q85" s="34">
        <f t="shared" si="6"/>
        <v>-1490</v>
      </c>
      <c r="R85" s="40"/>
    </row>
    <row r="86" spans="1:18" ht="21" customHeight="1" x14ac:dyDescent="0.2">
      <c r="A86" s="38" t="s">
        <v>44</v>
      </c>
      <c r="B86" s="35">
        <f t="shared" si="41"/>
        <v>-1998</v>
      </c>
      <c r="C86" s="35">
        <v>-2333</v>
      </c>
      <c r="D86" s="35">
        <v>1486</v>
      </c>
      <c r="E86" s="35">
        <v>-2493</v>
      </c>
      <c r="F86" s="35">
        <v>1342</v>
      </c>
      <c r="G86" s="35">
        <v>4064</v>
      </c>
      <c r="H86" s="35">
        <f t="shared" si="42"/>
        <v>2185</v>
      </c>
      <c r="I86" s="35">
        <v>968</v>
      </c>
      <c r="J86" s="35">
        <v>3085</v>
      </c>
      <c r="K86" s="35">
        <v>297</v>
      </c>
      <c r="L86" s="35">
        <v>3552</v>
      </c>
      <c r="M86" s="35">
        <v>3977</v>
      </c>
      <c r="N86" s="35">
        <v>-1338</v>
      </c>
      <c r="O86" s="35">
        <v>-365</v>
      </c>
      <c r="P86" s="35">
        <v>2607</v>
      </c>
      <c r="Q86" s="35">
        <f t="shared" si="6"/>
        <v>119</v>
      </c>
      <c r="R86" s="40"/>
    </row>
    <row r="87" spans="1:18" ht="21" customHeight="1" x14ac:dyDescent="0.2">
      <c r="A87" s="37" t="s">
        <v>45</v>
      </c>
      <c r="B87" s="34">
        <f t="shared" si="41"/>
        <v>-2297</v>
      </c>
      <c r="C87" s="34">
        <v>-1632</v>
      </c>
      <c r="D87" s="34">
        <v>1928</v>
      </c>
      <c r="E87" s="34">
        <v>-2210</v>
      </c>
      <c r="F87" s="34">
        <v>-383</v>
      </c>
      <c r="G87" s="34">
        <v>811</v>
      </c>
      <c r="H87" s="34">
        <f t="shared" si="42"/>
        <v>-2873</v>
      </c>
      <c r="I87" s="34">
        <v>9</v>
      </c>
      <c r="J87" s="34">
        <v>1429</v>
      </c>
      <c r="K87" s="34">
        <v>1316</v>
      </c>
      <c r="L87" s="34">
        <v>2911</v>
      </c>
      <c r="M87" s="34">
        <v>-619</v>
      </c>
      <c r="N87" s="34">
        <v>1025</v>
      </c>
      <c r="O87" s="34">
        <v>-161</v>
      </c>
      <c r="P87" s="34">
        <v>1947</v>
      </c>
      <c r="Q87" s="34">
        <f t="shared" si="6"/>
        <v>-1387</v>
      </c>
      <c r="R87" s="40"/>
    </row>
    <row r="88" spans="1:18" ht="21" customHeight="1" x14ac:dyDescent="0.2">
      <c r="A88" s="38" t="s">
        <v>46</v>
      </c>
      <c r="B88" s="35">
        <f t="shared" si="41"/>
        <v>-3071</v>
      </c>
      <c r="C88" s="35">
        <v>-405</v>
      </c>
      <c r="D88" s="35">
        <v>2501</v>
      </c>
      <c r="E88" s="35">
        <v>-5713</v>
      </c>
      <c r="F88" s="35">
        <v>546</v>
      </c>
      <c r="G88" s="35">
        <v>1203</v>
      </c>
      <c r="H88" s="35">
        <f t="shared" si="42"/>
        <v>-2334</v>
      </c>
      <c r="I88" s="35">
        <v>-1480</v>
      </c>
      <c r="J88" s="35">
        <v>-231</v>
      </c>
      <c r="K88" s="35">
        <v>519</v>
      </c>
      <c r="L88" s="35">
        <v>-1436</v>
      </c>
      <c r="M88" s="35">
        <v>-2677</v>
      </c>
      <c r="N88" s="35">
        <v>1484</v>
      </c>
      <c r="O88" s="35">
        <v>-66</v>
      </c>
      <c r="P88" s="35">
        <v>1187</v>
      </c>
      <c r="Q88" s="35">
        <f t="shared" ref="Q88:Q94" si="43">H88-B88-G88</f>
        <v>-466</v>
      </c>
      <c r="R88" s="40"/>
    </row>
    <row r="89" spans="1:18" ht="21" customHeight="1" x14ac:dyDescent="0.2">
      <c r="A89" s="37" t="s">
        <v>47</v>
      </c>
      <c r="B89" s="34">
        <f t="shared" si="41"/>
        <v>-1833</v>
      </c>
      <c r="C89" s="34">
        <v>-738</v>
      </c>
      <c r="D89" s="34">
        <v>1756</v>
      </c>
      <c r="E89" s="34">
        <v>-3405</v>
      </c>
      <c r="F89" s="34">
        <v>554</v>
      </c>
      <c r="G89" s="34">
        <v>2079</v>
      </c>
      <c r="H89" s="34">
        <f t="shared" si="42"/>
        <v>-823</v>
      </c>
      <c r="I89" s="34">
        <v>1360</v>
      </c>
      <c r="J89" s="34">
        <v>1619</v>
      </c>
      <c r="K89" s="34">
        <v>315</v>
      </c>
      <c r="L89" s="34">
        <v>-471</v>
      </c>
      <c r="M89" s="34">
        <v>2296</v>
      </c>
      <c r="N89" s="34">
        <v>1948</v>
      </c>
      <c r="O89" s="34">
        <v>33</v>
      </c>
      <c r="P89" s="34">
        <v>-1731</v>
      </c>
      <c r="Q89" s="34">
        <f t="shared" si="43"/>
        <v>-1069</v>
      </c>
      <c r="R89" s="40"/>
    </row>
    <row r="90" spans="1:18" ht="21" customHeight="1" x14ac:dyDescent="0.2">
      <c r="A90" s="38" t="s">
        <v>48</v>
      </c>
      <c r="B90" s="35">
        <f t="shared" si="41"/>
        <v>-459</v>
      </c>
      <c r="C90" s="35">
        <v>-974</v>
      </c>
      <c r="D90" s="35">
        <v>1914</v>
      </c>
      <c r="E90" s="35">
        <v>-2763</v>
      </c>
      <c r="F90" s="35">
        <v>1364</v>
      </c>
      <c r="G90" s="35">
        <v>2734</v>
      </c>
      <c r="H90" s="35">
        <f t="shared" si="42"/>
        <v>1149</v>
      </c>
      <c r="I90" s="35">
        <v>-2201</v>
      </c>
      <c r="J90" s="35">
        <v>-1984</v>
      </c>
      <c r="K90" s="35">
        <v>-352</v>
      </c>
      <c r="L90" s="35">
        <v>854</v>
      </c>
      <c r="M90" s="35">
        <v>1750</v>
      </c>
      <c r="N90" s="35">
        <v>-1810</v>
      </c>
      <c r="O90" s="35">
        <v>-339</v>
      </c>
      <c r="P90" s="35">
        <v>-649</v>
      </c>
      <c r="Q90" s="35">
        <f t="shared" si="43"/>
        <v>-1126</v>
      </c>
      <c r="R90" s="40"/>
    </row>
    <row r="91" spans="1:18" ht="21" customHeight="1" x14ac:dyDescent="0.2">
      <c r="A91" s="37" t="s">
        <v>144</v>
      </c>
      <c r="B91" s="34">
        <f t="shared" ref="B91:B94" si="44">+C91+D91+E91+F91</f>
        <v>-3721</v>
      </c>
      <c r="C91" s="34">
        <v>-1974</v>
      </c>
      <c r="D91" s="34">
        <v>2304</v>
      </c>
      <c r="E91" s="34">
        <v>-3806</v>
      </c>
      <c r="F91" s="34">
        <v>-245</v>
      </c>
      <c r="G91" s="34">
        <v>1020</v>
      </c>
      <c r="H91" s="34">
        <f t="shared" ref="H91:H94" si="45">+I91-J91+K91-L91+M91-N91+O91+P91</f>
        <v>-3561</v>
      </c>
      <c r="I91" s="34">
        <v>576</v>
      </c>
      <c r="J91" s="34">
        <v>5428</v>
      </c>
      <c r="K91" s="34">
        <v>1044</v>
      </c>
      <c r="L91" s="34">
        <v>-293</v>
      </c>
      <c r="M91" s="34">
        <v>1232</v>
      </c>
      <c r="N91" s="34">
        <v>-2321</v>
      </c>
      <c r="O91" s="34">
        <v>-338</v>
      </c>
      <c r="P91" s="34">
        <v>-3261</v>
      </c>
      <c r="Q91" s="34">
        <f t="shared" si="43"/>
        <v>-860</v>
      </c>
      <c r="R91" s="40"/>
    </row>
    <row r="92" spans="1:18" ht="21" customHeight="1" x14ac:dyDescent="0.2">
      <c r="A92" s="38" t="s">
        <v>145</v>
      </c>
      <c r="B92" s="35">
        <f t="shared" si="44"/>
        <v>-4789</v>
      </c>
      <c r="C92" s="35">
        <v>-1958</v>
      </c>
      <c r="D92" s="35">
        <v>2686</v>
      </c>
      <c r="E92" s="35">
        <v>-6135</v>
      </c>
      <c r="F92" s="35">
        <v>618</v>
      </c>
      <c r="G92" s="35">
        <v>1263</v>
      </c>
      <c r="H92" s="35">
        <f t="shared" si="45"/>
        <v>-3927</v>
      </c>
      <c r="I92" s="35">
        <v>2291</v>
      </c>
      <c r="J92" s="35">
        <v>2858</v>
      </c>
      <c r="K92" s="35">
        <v>3035</v>
      </c>
      <c r="L92" s="35">
        <v>4452</v>
      </c>
      <c r="M92" s="35">
        <v>-144</v>
      </c>
      <c r="N92" s="35">
        <v>730</v>
      </c>
      <c r="O92" s="35">
        <v>-27</v>
      </c>
      <c r="P92" s="35">
        <v>-1042</v>
      </c>
      <c r="Q92" s="35">
        <f t="shared" si="43"/>
        <v>-401</v>
      </c>
      <c r="R92" s="40"/>
    </row>
    <row r="93" spans="1:18" ht="21" customHeight="1" x14ac:dyDescent="0.2">
      <c r="A93" s="37" t="s">
        <v>146</v>
      </c>
      <c r="B93" s="34">
        <f t="shared" si="44"/>
        <v>-3245</v>
      </c>
      <c r="C93" s="34">
        <v>-1386</v>
      </c>
      <c r="D93" s="34">
        <v>2155</v>
      </c>
      <c r="E93" s="34">
        <v>-4904</v>
      </c>
      <c r="F93" s="34">
        <v>890</v>
      </c>
      <c r="G93" s="34">
        <v>2375</v>
      </c>
      <c r="H93" s="34">
        <f t="shared" si="45"/>
        <v>-1481</v>
      </c>
      <c r="I93" s="34">
        <v>1127</v>
      </c>
      <c r="J93" s="34">
        <v>3871</v>
      </c>
      <c r="K93" s="34">
        <v>1235</v>
      </c>
      <c r="L93" s="34">
        <v>1224</v>
      </c>
      <c r="M93" s="34">
        <v>19</v>
      </c>
      <c r="N93" s="34">
        <v>2167</v>
      </c>
      <c r="O93" s="34">
        <v>43</v>
      </c>
      <c r="P93" s="34">
        <v>3357</v>
      </c>
      <c r="Q93" s="34">
        <f t="shared" si="43"/>
        <v>-611</v>
      </c>
      <c r="R93" s="40"/>
    </row>
    <row r="94" spans="1:18" ht="21" customHeight="1" x14ac:dyDescent="0.2">
      <c r="A94" s="38" t="s">
        <v>147</v>
      </c>
      <c r="B94" s="35">
        <f t="shared" si="44"/>
        <v>40</v>
      </c>
      <c r="C94" s="35">
        <v>-2586</v>
      </c>
      <c r="D94" s="35">
        <v>2423</v>
      </c>
      <c r="E94" s="35">
        <v>-687</v>
      </c>
      <c r="F94" s="35">
        <v>890</v>
      </c>
      <c r="G94" s="35">
        <v>2809</v>
      </c>
      <c r="H94" s="35">
        <f t="shared" si="45"/>
        <v>2498</v>
      </c>
      <c r="I94" s="35">
        <v>1046</v>
      </c>
      <c r="J94" s="35">
        <v>3178</v>
      </c>
      <c r="K94" s="35">
        <v>-1026</v>
      </c>
      <c r="L94" s="35">
        <v>-2646</v>
      </c>
      <c r="M94" s="35">
        <v>952</v>
      </c>
      <c r="N94" s="35">
        <v>-349</v>
      </c>
      <c r="O94" s="35">
        <v>307</v>
      </c>
      <c r="P94" s="35">
        <v>1402</v>
      </c>
      <c r="Q94" s="35">
        <f t="shared" si="43"/>
        <v>-351</v>
      </c>
      <c r="R94" s="40"/>
    </row>
    <row r="95" spans="1:18" ht="21" customHeight="1" x14ac:dyDescent="0.2">
      <c r="A95" s="37" t="s">
        <v>201</v>
      </c>
      <c r="B95" s="34">
        <f t="shared" ref="B95:B98" si="46">+C95+D95+E95+F95</f>
        <v>-1624</v>
      </c>
      <c r="C95" s="34">
        <v>257</v>
      </c>
      <c r="D95" s="34">
        <v>2610</v>
      </c>
      <c r="E95" s="34">
        <v>-4337</v>
      </c>
      <c r="F95" s="34">
        <v>-154</v>
      </c>
      <c r="G95" s="34">
        <v>1411</v>
      </c>
      <c r="H95" s="34">
        <f t="shared" ref="H95:H98" si="47">+I95-J95+K95-L95+M95-N95+O95+P95</f>
        <v>-907</v>
      </c>
      <c r="I95" s="34">
        <v>1975</v>
      </c>
      <c r="J95" s="34">
        <v>5231</v>
      </c>
      <c r="K95" s="34">
        <v>1617</v>
      </c>
      <c r="L95" s="34">
        <v>1908</v>
      </c>
      <c r="M95" s="34">
        <v>485</v>
      </c>
      <c r="N95" s="34">
        <v>-252</v>
      </c>
      <c r="O95" s="34">
        <v>-258</v>
      </c>
      <c r="P95" s="34">
        <v>2161</v>
      </c>
      <c r="Q95" s="34">
        <f t="shared" ref="Q95:Q98" si="48">H95-B95-G95</f>
        <v>-694</v>
      </c>
      <c r="R95" s="40"/>
    </row>
    <row r="96" spans="1:18" ht="21" customHeight="1" x14ac:dyDescent="0.2">
      <c r="A96" s="38" t="s">
        <v>202</v>
      </c>
      <c r="B96" s="35">
        <f t="shared" si="46"/>
        <v>-2227</v>
      </c>
      <c r="C96" s="35">
        <v>-1005</v>
      </c>
      <c r="D96" s="35">
        <v>3149</v>
      </c>
      <c r="E96" s="35">
        <v>-4936</v>
      </c>
      <c r="F96" s="35">
        <v>565</v>
      </c>
      <c r="G96" s="35">
        <v>1788</v>
      </c>
      <c r="H96" s="35">
        <f t="shared" si="47"/>
        <v>-379</v>
      </c>
      <c r="I96" s="35">
        <v>1142</v>
      </c>
      <c r="J96" s="35">
        <v>751</v>
      </c>
      <c r="K96" s="35">
        <v>2516</v>
      </c>
      <c r="L96" s="35">
        <v>968</v>
      </c>
      <c r="M96" s="35">
        <v>-1510</v>
      </c>
      <c r="N96" s="35">
        <v>5431</v>
      </c>
      <c r="O96" s="35">
        <v>-168</v>
      </c>
      <c r="P96" s="35">
        <v>4791</v>
      </c>
      <c r="Q96" s="35">
        <f t="shared" si="48"/>
        <v>60</v>
      </c>
      <c r="R96" s="40"/>
    </row>
    <row r="97" spans="1:18" ht="21" customHeight="1" x14ac:dyDescent="0.2">
      <c r="A97" s="37" t="s">
        <v>203</v>
      </c>
      <c r="B97" s="34">
        <f t="shared" si="46"/>
        <v>-3027</v>
      </c>
      <c r="C97" s="34">
        <v>-1542</v>
      </c>
      <c r="D97" s="34">
        <v>2613</v>
      </c>
      <c r="E97" s="34">
        <v>-4957</v>
      </c>
      <c r="F97" s="34">
        <v>859</v>
      </c>
      <c r="G97" s="34">
        <v>5052</v>
      </c>
      <c r="H97" s="34">
        <f t="shared" si="47"/>
        <v>1547</v>
      </c>
      <c r="I97" s="34">
        <v>2212</v>
      </c>
      <c r="J97" s="34">
        <v>4651</v>
      </c>
      <c r="K97" s="34">
        <v>2856</v>
      </c>
      <c r="L97" s="34">
        <v>1207</v>
      </c>
      <c r="M97" s="34">
        <v>1271</v>
      </c>
      <c r="N97" s="34">
        <v>-2502</v>
      </c>
      <c r="O97" s="34">
        <v>-433</v>
      </c>
      <c r="P97" s="34">
        <v>-1003</v>
      </c>
      <c r="Q97" s="34">
        <f t="shared" si="48"/>
        <v>-478</v>
      </c>
      <c r="R97" s="40"/>
    </row>
    <row r="98" spans="1:18" ht="21" customHeight="1" x14ac:dyDescent="0.2">
      <c r="A98" s="38" t="s">
        <v>204</v>
      </c>
      <c r="B98" s="35">
        <f t="shared" si="46"/>
        <v>1357</v>
      </c>
      <c r="C98" s="35">
        <v>169</v>
      </c>
      <c r="D98" s="35">
        <v>2674</v>
      </c>
      <c r="E98" s="35">
        <v>-1918</v>
      </c>
      <c r="F98" s="35">
        <v>432</v>
      </c>
      <c r="G98" s="35">
        <v>2919</v>
      </c>
      <c r="H98" s="35">
        <f t="shared" si="47"/>
        <v>1751</v>
      </c>
      <c r="I98" s="35">
        <v>-851</v>
      </c>
      <c r="J98" s="35">
        <v>3378</v>
      </c>
      <c r="K98" s="35">
        <v>5073</v>
      </c>
      <c r="L98" s="35">
        <v>3961</v>
      </c>
      <c r="M98" s="35">
        <v>5196</v>
      </c>
      <c r="N98" s="35">
        <v>-4701</v>
      </c>
      <c r="O98" s="35">
        <v>-21</v>
      </c>
      <c r="P98" s="35">
        <v>-5008</v>
      </c>
      <c r="Q98" s="35">
        <f t="shared" si="48"/>
        <v>-2525</v>
      </c>
      <c r="R98" s="40"/>
    </row>
    <row r="99" spans="1:18" ht="21" customHeight="1" x14ac:dyDescent="0.2">
      <c r="A99" s="37" t="s">
        <v>206</v>
      </c>
      <c r="B99" s="34">
        <f t="shared" ref="B99:B102" si="49">+C99+D99+E99+F99</f>
        <v>-889</v>
      </c>
      <c r="C99" s="34">
        <v>432</v>
      </c>
      <c r="D99" s="34">
        <v>3104</v>
      </c>
      <c r="E99" s="34">
        <v>-3972</v>
      </c>
      <c r="F99" s="34">
        <v>-453</v>
      </c>
      <c r="G99" s="34">
        <v>588</v>
      </c>
      <c r="H99" s="34">
        <f t="shared" ref="H99:H102" si="50">+I99-J99+K99-L99+M99-N99+O99+P99</f>
        <v>-2041</v>
      </c>
      <c r="I99" s="34">
        <v>1743</v>
      </c>
      <c r="J99" s="34">
        <v>5999</v>
      </c>
      <c r="K99" s="34">
        <v>-446</v>
      </c>
      <c r="L99" s="34">
        <v>-5761</v>
      </c>
      <c r="M99" s="34">
        <v>-1257</v>
      </c>
      <c r="N99" s="34">
        <v>5230</v>
      </c>
      <c r="O99" s="34">
        <v>81</v>
      </c>
      <c r="P99" s="34">
        <v>3306</v>
      </c>
      <c r="Q99" s="34">
        <f t="shared" ref="Q99:Q102" si="51">H99-B99-G99</f>
        <v>-1740</v>
      </c>
      <c r="R99" s="40"/>
    </row>
    <row r="100" spans="1:18" ht="21" customHeight="1" x14ac:dyDescent="0.2">
      <c r="A100" s="38" t="s">
        <v>207</v>
      </c>
      <c r="B100" s="35">
        <f t="shared" si="49"/>
        <v>348</v>
      </c>
      <c r="C100" s="35">
        <v>752</v>
      </c>
      <c r="D100" s="35">
        <v>3754</v>
      </c>
      <c r="E100" s="35">
        <v>-4356</v>
      </c>
      <c r="F100" s="35">
        <v>198</v>
      </c>
      <c r="G100" s="35">
        <v>1539</v>
      </c>
      <c r="H100" s="35">
        <f t="shared" si="50"/>
        <v>1804</v>
      </c>
      <c r="I100" s="35">
        <v>595</v>
      </c>
      <c r="J100" s="35">
        <v>2192</v>
      </c>
      <c r="K100" s="35">
        <v>1395</v>
      </c>
      <c r="L100" s="35">
        <v>5808</v>
      </c>
      <c r="M100" s="35">
        <v>3187</v>
      </c>
      <c r="N100" s="35">
        <v>4877</v>
      </c>
      <c r="O100" s="35">
        <v>-70</v>
      </c>
      <c r="P100" s="35">
        <v>9574</v>
      </c>
      <c r="Q100" s="35">
        <f t="shared" si="51"/>
        <v>-83</v>
      </c>
      <c r="R100" s="40"/>
    </row>
    <row r="101" spans="1:18" ht="21" customHeight="1" x14ac:dyDescent="0.2">
      <c r="A101" s="37" t="s">
        <v>208</v>
      </c>
      <c r="B101" s="34">
        <f t="shared" si="49"/>
        <v>-4611</v>
      </c>
      <c r="C101" s="34">
        <v>-1398</v>
      </c>
      <c r="D101" s="34">
        <v>3371</v>
      </c>
      <c r="E101" s="34">
        <v>-6505</v>
      </c>
      <c r="F101" s="34">
        <v>-79</v>
      </c>
      <c r="G101" s="34">
        <v>551</v>
      </c>
      <c r="H101" s="34">
        <f t="shared" si="50"/>
        <v>-2444</v>
      </c>
      <c r="I101" s="34">
        <v>890</v>
      </c>
      <c r="J101" s="34">
        <v>2663</v>
      </c>
      <c r="K101" s="34">
        <v>-526</v>
      </c>
      <c r="L101" s="34">
        <v>-365</v>
      </c>
      <c r="M101" s="34">
        <v>-999</v>
      </c>
      <c r="N101" s="34">
        <v>1012</v>
      </c>
      <c r="O101" s="34">
        <v>-62</v>
      </c>
      <c r="P101" s="34">
        <v>1563</v>
      </c>
      <c r="Q101" s="34">
        <f t="shared" si="51"/>
        <v>1616</v>
      </c>
      <c r="R101" s="40"/>
    </row>
    <row r="102" spans="1:18" ht="21" customHeight="1" x14ac:dyDescent="0.2">
      <c r="A102" s="38" t="s">
        <v>209</v>
      </c>
      <c r="B102" s="35">
        <f t="shared" si="49"/>
        <v>862</v>
      </c>
      <c r="C102" s="35">
        <v>-1123</v>
      </c>
      <c r="D102" s="35">
        <v>3705</v>
      </c>
      <c r="E102" s="35">
        <v>-1664</v>
      </c>
      <c r="F102" s="35">
        <v>-56</v>
      </c>
      <c r="G102" s="35">
        <v>1416</v>
      </c>
      <c r="H102" s="35">
        <f t="shared" si="50"/>
        <v>5902</v>
      </c>
      <c r="I102" s="35">
        <v>9647</v>
      </c>
      <c r="J102" s="35">
        <v>5272</v>
      </c>
      <c r="K102" s="35">
        <v>-5764</v>
      </c>
      <c r="L102" s="35">
        <v>-1783</v>
      </c>
      <c r="M102" s="35">
        <v>3363</v>
      </c>
      <c r="N102" s="35">
        <v>4069</v>
      </c>
      <c r="O102" s="35">
        <v>227</v>
      </c>
      <c r="P102" s="35">
        <v>5987</v>
      </c>
      <c r="Q102" s="35">
        <f t="shared" si="51"/>
        <v>3624</v>
      </c>
      <c r="R102" s="40"/>
    </row>
    <row r="103" spans="1:18" ht="21" customHeight="1" x14ac:dyDescent="0.2">
      <c r="A103" s="37" t="s">
        <v>210</v>
      </c>
      <c r="B103" s="34">
        <f t="shared" ref="B103:B106" si="52">+C103+D103+E103+F103</f>
        <v>-189</v>
      </c>
      <c r="C103" s="34">
        <v>-731</v>
      </c>
      <c r="D103" s="34">
        <v>4062</v>
      </c>
      <c r="E103" s="34">
        <v>-3938</v>
      </c>
      <c r="F103" s="34">
        <v>418</v>
      </c>
      <c r="G103" s="34">
        <v>600</v>
      </c>
      <c r="H103" s="34">
        <f t="shared" ref="H103:H106" si="53">+I103-J103+K103-L103+M103-N103+O103+P103</f>
        <v>-59</v>
      </c>
      <c r="I103" s="34">
        <v>823</v>
      </c>
      <c r="J103" s="34">
        <v>2693</v>
      </c>
      <c r="K103" s="34">
        <v>1526</v>
      </c>
      <c r="L103" s="34">
        <v>2690</v>
      </c>
      <c r="M103" s="34">
        <v>1814</v>
      </c>
      <c r="N103" s="34">
        <v>-4724</v>
      </c>
      <c r="O103" s="34">
        <v>-160</v>
      </c>
      <c r="P103" s="34">
        <v>-3403</v>
      </c>
      <c r="Q103" s="34">
        <f t="shared" ref="Q103:Q106" si="54">H103-B103-G103</f>
        <v>-470</v>
      </c>
      <c r="R103" s="40"/>
    </row>
    <row r="104" spans="1:18" ht="21" customHeight="1" x14ac:dyDescent="0.2">
      <c r="A104" s="38" t="s">
        <v>211</v>
      </c>
      <c r="B104" s="35">
        <f t="shared" si="52"/>
        <v>-2214</v>
      </c>
      <c r="C104" s="35">
        <v>-721</v>
      </c>
      <c r="D104" s="35">
        <v>4748</v>
      </c>
      <c r="E104" s="35">
        <v>-6315</v>
      </c>
      <c r="F104" s="35">
        <v>74</v>
      </c>
      <c r="G104" s="35">
        <v>759</v>
      </c>
      <c r="H104" s="35">
        <f t="shared" si="53"/>
        <v>-2059</v>
      </c>
      <c r="I104" s="35">
        <v>321</v>
      </c>
      <c r="J104" s="35">
        <v>-1001</v>
      </c>
      <c r="K104" s="35">
        <v>-484</v>
      </c>
      <c r="L104" s="35">
        <v>1365</v>
      </c>
      <c r="M104" s="35">
        <v>-1343</v>
      </c>
      <c r="N104" s="35">
        <v>-3293</v>
      </c>
      <c r="O104" s="35">
        <v>-483</v>
      </c>
      <c r="P104" s="35">
        <v>-2999</v>
      </c>
      <c r="Q104" s="35">
        <f t="shared" si="54"/>
        <v>-604</v>
      </c>
      <c r="R104" s="40"/>
    </row>
    <row r="105" spans="1:18" ht="21" customHeight="1" x14ac:dyDescent="0.2">
      <c r="A105" s="37" t="s">
        <v>212</v>
      </c>
      <c r="B105" s="34">
        <f t="shared" si="52"/>
        <v>-1798</v>
      </c>
      <c r="C105" s="34">
        <v>-839</v>
      </c>
      <c r="D105" s="34">
        <v>4438</v>
      </c>
      <c r="E105" s="34">
        <v>-5672</v>
      </c>
      <c r="F105" s="34">
        <v>275</v>
      </c>
      <c r="G105" s="34">
        <v>1306</v>
      </c>
      <c r="H105" s="34">
        <f t="shared" si="53"/>
        <v>-1316</v>
      </c>
      <c r="I105" s="34">
        <v>28</v>
      </c>
      <c r="J105" s="34">
        <v>3263</v>
      </c>
      <c r="K105" s="34">
        <v>514</v>
      </c>
      <c r="L105" s="34">
        <v>665</v>
      </c>
      <c r="M105" s="34">
        <v>1282</v>
      </c>
      <c r="N105" s="34">
        <v>-2914</v>
      </c>
      <c r="O105" s="34">
        <v>-94</v>
      </c>
      <c r="P105" s="34">
        <v>-2032</v>
      </c>
      <c r="Q105" s="34">
        <f t="shared" si="54"/>
        <v>-824</v>
      </c>
      <c r="R105" s="40"/>
    </row>
    <row r="106" spans="1:18" ht="21" customHeight="1" x14ac:dyDescent="0.2">
      <c r="A106" s="38" t="s">
        <v>213</v>
      </c>
      <c r="B106" s="35">
        <f t="shared" si="52"/>
        <v>-1070</v>
      </c>
      <c r="C106" s="35">
        <v>-2526</v>
      </c>
      <c r="D106" s="35">
        <v>4791</v>
      </c>
      <c r="E106" s="35">
        <v>-3833</v>
      </c>
      <c r="F106" s="35">
        <v>498</v>
      </c>
      <c r="G106" s="35">
        <v>2589</v>
      </c>
      <c r="H106" s="35">
        <f t="shared" si="53"/>
        <v>1186</v>
      </c>
      <c r="I106" s="35">
        <v>2241</v>
      </c>
      <c r="J106" s="35">
        <v>5433</v>
      </c>
      <c r="K106" s="35">
        <v>-114</v>
      </c>
      <c r="L106" s="35">
        <v>757</v>
      </c>
      <c r="M106" s="35">
        <v>4188</v>
      </c>
      <c r="N106" s="35">
        <v>-37</v>
      </c>
      <c r="O106" s="35">
        <v>-267</v>
      </c>
      <c r="P106" s="35">
        <v>1291</v>
      </c>
      <c r="Q106" s="35">
        <f t="shared" si="54"/>
        <v>-333</v>
      </c>
      <c r="R106" s="40"/>
    </row>
    <row r="107" spans="1:18" ht="21" customHeight="1" x14ac:dyDescent="0.2">
      <c r="A107" s="37" t="s">
        <v>217</v>
      </c>
      <c r="B107" s="34">
        <f t="shared" ref="B107:B110" si="55">+C107+D107+E107+F107</f>
        <v>-1945</v>
      </c>
      <c r="C107" s="34">
        <v>-2773</v>
      </c>
      <c r="D107" s="34">
        <v>5246</v>
      </c>
      <c r="E107" s="34">
        <v>-4639</v>
      </c>
      <c r="F107" s="34">
        <v>221</v>
      </c>
      <c r="G107" s="34">
        <v>895</v>
      </c>
      <c r="H107" s="34">
        <f t="shared" ref="H107:H110" si="56">+I107-J107+K107-L107+M107-N107+O107+P107</f>
        <v>-2200</v>
      </c>
      <c r="I107" s="34">
        <v>1626</v>
      </c>
      <c r="J107" s="34">
        <v>6144</v>
      </c>
      <c r="K107" s="34">
        <v>1036</v>
      </c>
      <c r="L107" s="34">
        <v>959</v>
      </c>
      <c r="M107" s="34">
        <v>60</v>
      </c>
      <c r="N107" s="34">
        <v>1650</v>
      </c>
      <c r="O107" s="34">
        <v>-57</v>
      </c>
      <c r="P107" s="34">
        <v>3888</v>
      </c>
      <c r="Q107" s="34">
        <f t="shared" ref="Q107:Q110" si="57">H107-B107-G107</f>
        <v>-1150</v>
      </c>
      <c r="R107" s="40"/>
    </row>
    <row r="108" spans="1:18" ht="21" customHeight="1" x14ac:dyDescent="0.2">
      <c r="A108" s="38" t="s">
        <v>218</v>
      </c>
      <c r="B108" s="35">
        <f t="shared" si="55"/>
        <v>-1847</v>
      </c>
      <c r="C108" s="35">
        <v>-1908</v>
      </c>
      <c r="D108" s="35">
        <v>5639</v>
      </c>
      <c r="E108" s="35">
        <v>-6040</v>
      </c>
      <c r="F108" s="35">
        <v>462</v>
      </c>
      <c r="G108" s="35">
        <v>1847</v>
      </c>
      <c r="H108" s="35">
        <f t="shared" si="56"/>
        <v>1055</v>
      </c>
      <c r="I108" s="35">
        <v>-700</v>
      </c>
      <c r="J108" s="35">
        <v>2284</v>
      </c>
      <c r="K108" s="35">
        <v>-561</v>
      </c>
      <c r="L108" s="35">
        <v>-2807</v>
      </c>
      <c r="M108" s="35">
        <v>3560</v>
      </c>
      <c r="N108" s="35">
        <v>-3681</v>
      </c>
      <c r="O108" s="35">
        <v>308</v>
      </c>
      <c r="P108" s="35">
        <v>-5756</v>
      </c>
      <c r="Q108" s="35">
        <f t="shared" si="57"/>
        <v>1055</v>
      </c>
      <c r="R108" s="40"/>
    </row>
    <row r="109" spans="1:18" ht="21" customHeight="1" x14ac:dyDescent="0.2">
      <c r="A109" s="37" t="s">
        <v>219</v>
      </c>
      <c r="B109" s="34">
        <f t="shared" si="55"/>
        <v>-4560</v>
      </c>
      <c r="C109" s="34">
        <v>-2756</v>
      </c>
      <c r="D109" s="34">
        <v>5054</v>
      </c>
      <c r="E109" s="34">
        <v>-7042</v>
      </c>
      <c r="F109" s="34">
        <v>184</v>
      </c>
      <c r="G109" s="34">
        <v>2210</v>
      </c>
      <c r="H109" s="34">
        <f t="shared" si="56"/>
        <v>-1922</v>
      </c>
      <c r="I109" s="34">
        <v>178</v>
      </c>
      <c r="J109" s="34">
        <v>5382</v>
      </c>
      <c r="K109" s="34">
        <v>530</v>
      </c>
      <c r="L109" s="34">
        <v>-1029</v>
      </c>
      <c r="M109" s="34">
        <v>-313</v>
      </c>
      <c r="N109" s="34">
        <v>1857</v>
      </c>
      <c r="O109" s="34">
        <v>-229</v>
      </c>
      <c r="P109" s="34">
        <v>4122</v>
      </c>
      <c r="Q109" s="34">
        <f t="shared" si="57"/>
        <v>428</v>
      </c>
      <c r="R109" s="40"/>
    </row>
    <row r="110" spans="1:18" ht="21" customHeight="1" x14ac:dyDescent="0.2">
      <c r="A110" s="38" t="s">
        <v>220</v>
      </c>
      <c r="B110" s="35">
        <f t="shared" si="55"/>
        <v>-1283</v>
      </c>
      <c r="C110" s="35">
        <v>-3814</v>
      </c>
      <c r="D110" s="35">
        <v>5505</v>
      </c>
      <c r="E110" s="35">
        <v>-3295</v>
      </c>
      <c r="F110" s="35">
        <v>321</v>
      </c>
      <c r="G110" s="35">
        <v>3026</v>
      </c>
      <c r="H110" s="35">
        <f t="shared" si="56"/>
        <v>2678</v>
      </c>
      <c r="I110" s="35">
        <v>882</v>
      </c>
      <c r="J110" s="35">
        <v>2340</v>
      </c>
      <c r="K110" s="35">
        <v>-517</v>
      </c>
      <c r="L110" s="35">
        <v>-375</v>
      </c>
      <c r="M110" s="35">
        <v>1797</v>
      </c>
      <c r="N110" s="35">
        <v>367</v>
      </c>
      <c r="O110" s="35">
        <v>-1126</v>
      </c>
      <c r="P110" s="35">
        <v>3974</v>
      </c>
      <c r="Q110" s="35">
        <f t="shared" si="57"/>
        <v>935</v>
      </c>
      <c r="R110" s="40"/>
    </row>
    <row r="111" spans="1:18" ht="21" customHeight="1" x14ac:dyDescent="0.2">
      <c r="A111" s="26" t="s">
        <v>221</v>
      </c>
      <c r="B111" s="34">
        <f t="shared" ref="B111:B114" si="58">+C111+D111+E111+F111</f>
        <v>-1057</v>
      </c>
      <c r="C111" s="34">
        <v>-890</v>
      </c>
      <c r="D111" s="34">
        <v>5792</v>
      </c>
      <c r="E111" s="34">
        <v>-5383</v>
      </c>
      <c r="F111" s="34">
        <v>-576</v>
      </c>
      <c r="G111" s="34">
        <v>674</v>
      </c>
      <c r="H111" s="34">
        <f t="shared" ref="H111:H114" si="59">+I111-J111+K111-L111+M111-N111+O111+P111</f>
        <v>-3028</v>
      </c>
      <c r="I111" s="34">
        <v>1015</v>
      </c>
      <c r="J111" s="34">
        <v>8382</v>
      </c>
      <c r="K111" s="34">
        <v>882</v>
      </c>
      <c r="L111" s="34">
        <v>-2427</v>
      </c>
      <c r="M111" s="34">
        <v>-64</v>
      </c>
      <c r="N111" s="34">
        <v>-4987</v>
      </c>
      <c r="O111" s="34">
        <v>-280</v>
      </c>
      <c r="P111" s="34">
        <v>-3613</v>
      </c>
      <c r="Q111" s="34">
        <f t="shared" ref="Q111:Q114" si="60">H111-B111-G111</f>
        <v>-2645</v>
      </c>
      <c r="R111" s="40"/>
    </row>
    <row r="112" spans="1:18" ht="21" customHeight="1" x14ac:dyDescent="0.2">
      <c r="A112" s="27" t="s">
        <v>222</v>
      </c>
      <c r="B112" s="35">
        <f t="shared" si="58"/>
        <v>-1230</v>
      </c>
      <c r="C112" s="35">
        <v>-1359</v>
      </c>
      <c r="D112" s="35">
        <v>6076</v>
      </c>
      <c r="E112" s="35">
        <v>-6477</v>
      </c>
      <c r="F112" s="35">
        <v>530</v>
      </c>
      <c r="G112" s="35">
        <v>2579</v>
      </c>
      <c r="H112" s="35">
        <f t="shared" si="59"/>
        <v>1375</v>
      </c>
      <c r="I112" s="35">
        <v>896</v>
      </c>
      <c r="J112" s="35">
        <v>507</v>
      </c>
      <c r="K112" s="35">
        <v>-114</v>
      </c>
      <c r="L112" s="35">
        <v>-1114</v>
      </c>
      <c r="M112" s="35">
        <v>-1442</v>
      </c>
      <c r="N112" s="35">
        <v>1770</v>
      </c>
      <c r="O112" s="35">
        <v>-227</v>
      </c>
      <c r="P112" s="35">
        <v>3425</v>
      </c>
      <c r="Q112" s="35">
        <f t="shared" si="60"/>
        <v>26</v>
      </c>
      <c r="R112" s="40"/>
    </row>
    <row r="113" spans="1:18" ht="21" customHeight="1" x14ac:dyDescent="0.2">
      <c r="A113" s="26" t="s">
        <v>223</v>
      </c>
      <c r="B113" s="34">
        <f t="shared" si="58"/>
        <v>-2028</v>
      </c>
      <c r="C113" s="34">
        <v>-1526</v>
      </c>
      <c r="D113" s="34">
        <v>5987</v>
      </c>
      <c r="E113" s="34">
        <v>-6896</v>
      </c>
      <c r="F113" s="34">
        <v>407</v>
      </c>
      <c r="G113" s="34">
        <v>2382</v>
      </c>
      <c r="H113" s="34">
        <f t="shared" si="59"/>
        <v>1340</v>
      </c>
      <c r="I113" s="34">
        <v>1455</v>
      </c>
      <c r="J113" s="34">
        <v>5606</v>
      </c>
      <c r="K113" s="34">
        <v>-859</v>
      </c>
      <c r="L113" s="34">
        <v>-4201</v>
      </c>
      <c r="M113" s="34">
        <v>2586</v>
      </c>
      <c r="N113" s="34">
        <v>4728</v>
      </c>
      <c r="O113" s="34">
        <v>-183</v>
      </c>
      <c r="P113" s="34">
        <v>4474</v>
      </c>
      <c r="Q113" s="34">
        <f t="shared" si="60"/>
        <v>986</v>
      </c>
      <c r="R113" s="40"/>
    </row>
    <row r="114" spans="1:18" ht="21" customHeight="1" x14ac:dyDescent="0.2">
      <c r="A114" s="27" t="s">
        <v>224</v>
      </c>
      <c r="B114" s="35">
        <f t="shared" si="58"/>
        <v>3068</v>
      </c>
      <c r="C114" s="35">
        <v>-581</v>
      </c>
      <c r="D114" s="35">
        <v>6216</v>
      </c>
      <c r="E114" s="35">
        <v>-3474</v>
      </c>
      <c r="F114" s="35">
        <v>907</v>
      </c>
      <c r="G114" s="35">
        <v>3250</v>
      </c>
      <c r="H114" s="35">
        <f t="shared" si="59"/>
        <v>5625</v>
      </c>
      <c r="I114" s="35">
        <v>1438</v>
      </c>
      <c r="J114" s="35">
        <v>1167</v>
      </c>
      <c r="K114" s="35">
        <v>-182</v>
      </c>
      <c r="L114" s="35">
        <v>-3342</v>
      </c>
      <c r="M114" s="35">
        <v>239</v>
      </c>
      <c r="N114" s="35">
        <v>2411</v>
      </c>
      <c r="O114" s="35">
        <v>-558</v>
      </c>
      <c r="P114" s="35">
        <v>4924</v>
      </c>
      <c r="Q114" s="35">
        <f t="shared" si="60"/>
        <v>-693</v>
      </c>
      <c r="R114" s="40"/>
    </row>
    <row r="115" spans="1:18" ht="21" customHeight="1" x14ac:dyDescent="0.2">
      <c r="A115" s="26" t="s">
        <v>225</v>
      </c>
      <c r="B115" s="34">
        <f t="shared" ref="B115:B118" si="61">+C115+D115+E115+F115</f>
        <v>1028</v>
      </c>
      <c r="C115" s="34">
        <v>-735</v>
      </c>
      <c r="D115" s="34">
        <v>6409</v>
      </c>
      <c r="E115" s="34">
        <v>-4360</v>
      </c>
      <c r="F115" s="34">
        <v>-286</v>
      </c>
      <c r="G115" s="34">
        <v>1366</v>
      </c>
      <c r="H115" s="34">
        <f t="shared" ref="H115:H118" si="62">+I115-J115+K115-L115+M115-N115+O115+P115</f>
        <v>2751</v>
      </c>
      <c r="I115" s="34">
        <v>344</v>
      </c>
      <c r="J115" s="34">
        <v>6472</v>
      </c>
      <c r="K115" s="34">
        <v>-771</v>
      </c>
      <c r="L115" s="34">
        <v>-1342</v>
      </c>
      <c r="M115" s="34">
        <v>5696</v>
      </c>
      <c r="N115" s="34">
        <v>-6813</v>
      </c>
      <c r="O115" s="34">
        <v>613</v>
      </c>
      <c r="P115" s="34">
        <v>-4814</v>
      </c>
      <c r="Q115" s="34">
        <f t="shared" ref="Q115:Q118" si="63">H115-B115-G115</f>
        <v>357</v>
      </c>
      <c r="R115" s="40"/>
    </row>
    <row r="116" spans="1:18" ht="21" customHeight="1" x14ac:dyDescent="0.2">
      <c r="A116" s="27" t="s">
        <v>226</v>
      </c>
      <c r="B116" s="35">
        <f t="shared" si="61"/>
        <v>4084</v>
      </c>
      <c r="C116" s="35">
        <v>2421</v>
      </c>
      <c r="D116" s="35">
        <v>5091</v>
      </c>
      <c r="E116" s="35">
        <v>-5066</v>
      </c>
      <c r="F116" s="35">
        <v>1638</v>
      </c>
      <c r="G116" s="35">
        <v>2554</v>
      </c>
      <c r="H116" s="35">
        <f t="shared" si="62"/>
        <v>5688</v>
      </c>
      <c r="I116" s="35">
        <v>-1951</v>
      </c>
      <c r="J116" s="35">
        <v>-246</v>
      </c>
      <c r="K116" s="35">
        <v>2309</v>
      </c>
      <c r="L116" s="35">
        <v>-7959</v>
      </c>
      <c r="M116" s="35">
        <v>-3793</v>
      </c>
      <c r="N116" s="35">
        <v>3794</v>
      </c>
      <c r="O116" s="35">
        <v>-881</v>
      </c>
      <c r="P116" s="35">
        <v>5593</v>
      </c>
      <c r="Q116" s="35">
        <f t="shared" si="63"/>
        <v>-950</v>
      </c>
      <c r="R116" s="40"/>
    </row>
    <row r="117" spans="1:18" ht="21" customHeight="1" x14ac:dyDescent="0.2">
      <c r="A117" s="26" t="s">
        <v>227</v>
      </c>
      <c r="B117" s="34">
        <f t="shared" si="61"/>
        <v>1653</v>
      </c>
      <c r="C117" s="34">
        <v>1936</v>
      </c>
      <c r="D117" s="34">
        <v>5678</v>
      </c>
      <c r="E117" s="34">
        <v>-6850</v>
      </c>
      <c r="F117" s="34">
        <v>889</v>
      </c>
      <c r="G117" s="34">
        <v>2991</v>
      </c>
      <c r="H117" s="34">
        <f t="shared" si="62"/>
        <v>1908</v>
      </c>
      <c r="I117" s="34">
        <v>2859</v>
      </c>
      <c r="J117" s="34">
        <v>5814</v>
      </c>
      <c r="K117" s="34">
        <v>902</v>
      </c>
      <c r="L117" s="34">
        <v>236</v>
      </c>
      <c r="M117" s="34">
        <v>336</v>
      </c>
      <c r="N117" s="34">
        <v>1974</v>
      </c>
      <c r="O117" s="34">
        <v>-363</v>
      </c>
      <c r="P117" s="34">
        <v>6198</v>
      </c>
      <c r="Q117" s="34">
        <f t="shared" si="63"/>
        <v>-2736</v>
      </c>
      <c r="R117" s="40"/>
    </row>
    <row r="118" spans="1:18" ht="21" customHeight="1" x14ac:dyDescent="0.2">
      <c r="A118" s="27" t="s">
        <v>228</v>
      </c>
      <c r="B118" s="35">
        <f t="shared" si="61"/>
        <v>6046</v>
      </c>
      <c r="C118" s="35">
        <v>3353</v>
      </c>
      <c r="D118" s="35">
        <v>5796</v>
      </c>
      <c r="E118" s="35">
        <v>-3703</v>
      </c>
      <c r="F118" s="35">
        <v>600</v>
      </c>
      <c r="G118" s="35">
        <v>2385</v>
      </c>
      <c r="H118" s="35">
        <f t="shared" si="62"/>
        <v>7565</v>
      </c>
      <c r="I118" s="35">
        <v>2880</v>
      </c>
      <c r="J118" s="35">
        <v>4610</v>
      </c>
      <c r="K118" s="35">
        <v>-5887</v>
      </c>
      <c r="L118" s="35">
        <v>-944</v>
      </c>
      <c r="M118" s="35">
        <v>10743</v>
      </c>
      <c r="N118" s="35">
        <v>5150</v>
      </c>
      <c r="O118" s="35">
        <v>-293</v>
      </c>
      <c r="P118" s="35">
        <v>8938</v>
      </c>
      <c r="Q118" s="35">
        <f t="shared" si="63"/>
        <v>-866</v>
      </c>
      <c r="R118" s="40"/>
    </row>
    <row r="119" spans="1:18" ht="21" customHeight="1" x14ac:dyDescent="0.2">
      <c r="A119" s="26" t="s">
        <v>230</v>
      </c>
      <c r="B119" s="34">
        <f t="shared" ref="B119:B122" si="64">+C119+D119+E119+F119</f>
        <v>618</v>
      </c>
      <c r="C119" s="34">
        <v>1139</v>
      </c>
      <c r="D119" s="34">
        <v>6397</v>
      </c>
      <c r="E119" s="34">
        <v>-6376</v>
      </c>
      <c r="F119" s="34">
        <v>-542</v>
      </c>
      <c r="G119" s="34">
        <v>-324</v>
      </c>
      <c r="H119" s="34">
        <f t="shared" ref="H119:H122" si="65">+I119-J119+K119-L119+M119-N119+O119+P119</f>
        <v>638</v>
      </c>
      <c r="I119" s="34">
        <v>2662</v>
      </c>
      <c r="J119" s="34">
        <v>10506</v>
      </c>
      <c r="K119" s="34">
        <v>2524</v>
      </c>
      <c r="L119" s="34">
        <v>-2671</v>
      </c>
      <c r="M119" s="34">
        <v>-841</v>
      </c>
      <c r="N119" s="34">
        <v>2865</v>
      </c>
      <c r="O119" s="34">
        <v>-374</v>
      </c>
      <c r="P119" s="34">
        <v>7367</v>
      </c>
      <c r="Q119" s="34">
        <f t="shared" ref="Q119:Q122" si="66">H119-B119-G119</f>
        <v>344</v>
      </c>
      <c r="R119" s="40"/>
    </row>
    <row r="120" spans="1:18" ht="21" customHeight="1" x14ac:dyDescent="0.2">
      <c r="A120" s="27" t="s">
        <v>231</v>
      </c>
      <c r="B120" s="35">
        <f t="shared" si="64"/>
        <v>1806</v>
      </c>
      <c r="C120" s="35">
        <v>944</v>
      </c>
      <c r="D120" s="35">
        <v>6977</v>
      </c>
      <c r="E120" s="35">
        <v>-6376</v>
      </c>
      <c r="F120" s="35">
        <v>261</v>
      </c>
      <c r="G120" s="35">
        <v>3009</v>
      </c>
      <c r="H120" s="35">
        <f t="shared" si="65"/>
        <v>1392</v>
      </c>
      <c r="I120" s="35">
        <v>2117</v>
      </c>
      <c r="J120" s="35">
        <v>3666</v>
      </c>
      <c r="K120" s="35">
        <v>946</v>
      </c>
      <c r="L120" s="35">
        <v>-2789</v>
      </c>
      <c r="M120" s="35">
        <v>644</v>
      </c>
      <c r="N120" s="35">
        <v>541</v>
      </c>
      <c r="O120" s="35">
        <v>-733</v>
      </c>
      <c r="P120" s="35">
        <v>-164</v>
      </c>
      <c r="Q120" s="35">
        <f t="shared" si="66"/>
        <v>-3423</v>
      </c>
      <c r="R120" s="40"/>
    </row>
    <row r="121" spans="1:18" ht="21" customHeight="1" x14ac:dyDescent="0.2">
      <c r="A121" s="26" t="s">
        <v>232</v>
      </c>
      <c r="B121" s="34">
        <f t="shared" si="64"/>
        <v>-5232</v>
      </c>
      <c r="C121" s="34">
        <v>-4001</v>
      </c>
      <c r="D121" s="34">
        <v>6629</v>
      </c>
      <c r="E121" s="34">
        <v>-8176</v>
      </c>
      <c r="F121" s="34">
        <v>316</v>
      </c>
      <c r="G121" s="34">
        <v>2908</v>
      </c>
      <c r="H121" s="34">
        <f t="shared" si="65"/>
        <v>-1319</v>
      </c>
      <c r="I121" s="34">
        <v>1569</v>
      </c>
      <c r="J121" s="34">
        <v>10036</v>
      </c>
      <c r="K121" s="34">
        <v>594</v>
      </c>
      <c r="L121" s="34">
        <v>1219</v>
      </c>
      <c r="M121" s="34">
        <v>5225</v>
      </c>
      <c r="N121" s="34">
        <v>5788</v>
      </c>
      <c r="O121" s="34">
        <v>-792</v>
      </c>
      <c r="P121" s="34">
        <v>9128</v>
      </c>
      <c r="Q121" s="34">
        <f t="shared" si="66"/>
        <v>1005</v>
      </c>
      <c r="R121" s="40"/>
    </row>
    <row r="122" spans="1:18" ht="21" customHeight="1" x14ac:dyDescent="0.2">
      <c r="A122" s="27" t="s">
        <v>233</v>
      </c>
      <c r="B122" s="35">
        <f t="shared" si="64"/>
        <v>-4590</v>
      </c>
      <c r="C122" s="35">
        <v>-5764</v>
      </c>
      <c r="D122" s="35">
        <v>6778</v>
      </c>
      <c r="E122" s="35">
        <v>-5191</v>
      </c>
      <c r="F122" s="35">
        <v>-413</v>
      </c>
      <c r="G122" s="35">
        <v>-1365</v>
      </c>
      <c r="H122" s="35">
        <f t="shared" si="65"/>
        <v>-3289</v>
      </c>
      <c r="I122" s="35">
        <v>2227</v>
      </c>
      <c r="J122" s="35">
        <v>6344</v>
      </c>
      <c r="K122" s="35">
        <v>133</v>
      </c>
      <c r="L122" s="35">
        <v>-1486</v>
      </c>
      <c r="M122" s="35">
        <v>5749</v>
      </c>
      <c r="N122" s="35">
        <v>5026</v>
      </c>
      <c r="O122" s="35">
        <v>-1090</v>
      </c>
      <c r="P122" s="35">
        <v>-424</v>
      </c>
      <c r="Q122" s="35">
        <f t="shared" si="66"/>
        <v>2666</v>
      </c>
      <c r="R122" s="40"/>
    </row>
    <row r="123" spans="1:18" ht="21" customHeight="1" x14ac:dyDescent="0.2">
      <c r="A123" s="26" t="s">
        <v>235</v>
      </c>
      <c r="B123" s="34">
        <f t="shared" ref="B123:B126" si="67">+C123+D123+E123+F123</f>
        <v>-5592</v>
      </c>
      <c r="C123" s="34">
        <v>-6289</v>
      </c>
      <c r="D123" s="34">
        <v>7714</v>
      </c>
      <c r="E123" s="34">
        <v>-6546</v>
      </c>
      <c r="F123" s="34">
        <v>-471</v>
      </c>
      <c r="G123" s="34">
        <v>-1085</v>
      </c>
      <c r="H123" s="34">
        <f t="shared" ref="H123:H126" si="68">+I123-J123+K123-L123+M123-N123+O123+P123</f>
        <v>-9001</v>
      </c>
      <c r="I123" s="34">
        <v>3305</v>
      </c>
      <c r="J123" s="34">
        <v>13978</v>
      </c>
      <c r="K123" s="34">
        <v>-720</v>
      </c>
      <c r="L123" s="34">
        <v>-2713</v>
      </c>
      <c r="M123" s="34">
        <v>10397</v>
      </c>
      <c r="N123" s="34">
        <v>5858</v>
      </c>
      <c r="O123" s="34">
        <v>-317</v>
      </c>
      <c r="P123" s="34">
        <v>-4543</v>
      </c>
      <c r="Q123" s="34">
        <f t="shared" ref="Q123:Q126" si="69">H123-B123-G123</f>
        <v>-2324</v>
      </c>
      <c r="R123" s="40"/>
    </row>
    <row r="124" spans="1:18" ht="21" customHeight="1" x14ac:dyDescent="0.2">
      <c r="A124" s="27" t="s">
        <v>236</v>
      </c>
      <c r="B124" s="35">
        <f t="shared" si="67"/>
        <v>-3348</v>
      </c>
      <c r="C124" s="35">
        <v>-5523</v>
      </c>
      <c r="D124" s="35">
        <v>10190</v>
      </c>
      <c r="E124" s="35">
        <v>-7350</v>
      </c>
      <c r="F124" s="35">
        <v>-665</v>
      </c>
      <c r="G124" s="35">
        <v>1977</v>
      </c>
      <c r="H124" s="35">
        <f t="shared" si="68"/>
        <v>-4349</v>
      </c>
      <c r="I124" s="35">
        <v>1174</v>
      </c>
      <c r="J124" s="35">
        <v>6519</v>
      </c>
      <c r="K124" s="35">
        <v>-11</v>
      </c>
      <c r="L124" s="35">
        <v>4517</v>
      </c>
      <c r="M124" s="35">
        <v>5771</v>
      </c>
      <c r="N124" s="35">
        <v>3609</v>
      </c>
      <c r="O124" s="35">
        <v>-732</v>
      </c>
      <c r="P124" s="35">
        <v>4094</v>
      </c>
      <c r="Q124" s="35">
        <f t="shared" si="69"/>
        <v>-2978</v>
      </c>
      <c r="R124" s="40"/>
    </row>
    <row r="125" spans="1:18" ht="21" customHeight="1" x14ac:dyDescent="0.2">
      <c r="A125" s="26" t="s">
        <v>237</v>
      </c>
      <c r="B125" s="34">
        <f t="shared" si="67"/>
        <v>-5085</v>
      </c>
      <c r="C125" s="34">
        <v>-6799</v>
      </c>
      <c r="D125" s="34">
        <v>9486</v>
      </c>
      <c r="E125" s="34">
        <v>-7062</v>
      </c>
      <c r="F125" s="34">
        <v>-710</v>
      </c>
      <c r="G125" s="34">
        <v>2586</v>
      </c>
      <c r="H125" s="34">
        <f t="shared" si="68"/>
        <v>-1453</v>
      </c>
      <c r="I125" s="34">
        <v>2442</v>
      </c>
      <c r="J125" s="34">
        <v>8658</v>
      </c>
      <c r="K125" s="34">
        <v>109</v>
      </c>
      <c r="L125" s="34">
        <v>686</v>
      </c>
      <c r="M125" s="34">
        <v>5472</v>
      </c>
      <c r="N125" s="34">
        <v>7623</v>
      </c>
      <c r="O125" s="34">
        <v>1293</v>
      </c>
      <c r="P125" s="34">
        <v>6198</v>
      </c>
      <c r="Q125" s="34">
        <f t="shared" si="69"/>
        <v>1046</v>
      </c>
      <c r="R125" s="40"/>
    </row>
    <row r="126" spans="1:18" ht="21" customHeight="1" x14ac:dyDescent="0.2">
      <c r="A126" s="27" t="s">
        <v>238</v>
      </c>
      <c r="B126" s="35">
        <f t="shared" si="67"/>
        <v>-1691</v>
      </c>
      <c r="C126" s="35">
        <v>-5663</v>
      </c>
      <c r="D126" s="35">
        <v>9107</v>
      </c>
      <c r="E126" s="35">
        <v>-4882</v>
      </c>
      <c r="F126" s="35">
        <v>-253</v>
      </c>
      <c r="G126" s="35">
        <v>-181</v>
      </c>
      <c r="H126" s="35">
        <f t="shared" si="68"/>
        <v>2901</v>
      </c>
      <c r="I126" s="35">
        <v>3759</v>
      </c>
      <c r="J126" s="35">
        <v>5448</v>
      </c>
      <c r="K126" s="35">
        <v>3729</v>
      </c>
      <c r="L126" s="35">
        <v>3246</v>
      </c>
      <c r="M126" s="35">
        <v>-2857</v>
      </c>
      <c r="N126" s="35">
        <v>-588</v>
      </c>
      <c r="O126" s="35">
        <v>-768</v>
      </c>
      <c r="P126" s="35">
        <v>7144</v>
      </c>
      <c r="Q126" s="35">
        <f t="shared" si="69"/>
        <v>4773</v>
      </c>
      <c r="R126" s="40"/>
    </row>
    <row r="127" spans="1:18" ht="21" customHeight="1" x14ac:dyDescent="0.2">
      <c r="A127" s="26" t="s">
        <v>239</v>
      </c>
      <c r="B127" s="34">
        <f t="shared" ref="B127:B130" si="70">+C127+D127+E127+F127</f>
        <v>4722</v>
      </c>
      <c r="C127" s="34">
        <v>2514</v>
      </c>
      <c r="D127" s="34">
        <v>9367</v>
      </c>
      <c r="E127" s="34">
        <v>-6988</v>
      </c>
      <c r="F127" s="34">
        <v>-171</v>
      </c>
      <c r="G127" s="34">
        <v>-4426</v>
      </c>
      <c r="H127" s="34">
        <f t="shared" ref="H127:H130" si="71">+I127-J127+K127-L127+M127-N127+O127+P127</f>
        <v>826</v>
      </c>
      <c r="I127" s="34">
        <v>1216</v>
      </c>
      <c r="J127" s="34">
        <v>10430</v>
      </c>
      <c r="K127" s="34">
        <v>4637</v>
      </c>
      <c r="L127" s="34">
        <v>-615</v>
      </c>
      <c r="M127" s="34">
        <v>5169</v>
      </c>
      <c r="N127" s="34">
        <v>1814</v>
      </c>
      <c r="O127" s="34">
        <v>715</v>
      </c>
      <c r="P127" s="34">
        <v>718</v>
      </c>
      <c r="Q127" s="34">
        <f t="shared" ref="Q127:Q130" si="72">H127-B127-G127</f>
        <v>530</v>
      </c>
      <c r="R127" s="40"/>
    </row>
    <row r="128" spans="1:18" ht="21" customHeight="1" x14ac:dyDescent="0.2">
      <c r="A128" s="27" t="s">
        <v>240</v>
      </c>
      <c r="B128" s="35">
        <f t="shared" si="70"/>
        <v>1461</v>
      </c>
      <c r="C128" s="35">
        <v>2610</v>
      </c>
      <c r="D128" s="35">
        <v>10337</v>
      </c>
      <c r="E128" s="35">
        <v>-10462</v>
      </c>
      <c r="F128" s="35">
        <v>-1024</v>
      </c>
      <c r="G128" s="35">
        <v>1850</v>
      </c>
      <c r="H128" s="35">
        <f t="shared" si="71"/>
        <v>1982</v>
      </c>
      <c r="I128" s="35">
        <v>3405</v>
      </c>
      <c r="J128" s="35">
        <v>6155</v>
      </c>
      <c r="K128" s="35">
        <v>2714</v>
      </c>
      <c r="L128" s="35">
        <v>7203</v>
      </c>
      <c r="M128" s="35">
        <v>147</v>
      </c>
      <c r="N128" s="35">
        <v>3770</v>
      </c>
      <c r="O128" s="35">
        <v>399</v>
      </c>
      <c r="P128" s="35">
        <v>12445</v>
      </c>
      <c r="Q128" s="35">
        <f t="shared" si="72"/>
        <v>-1329</v>
      </c>
      <c r="R128" s="40"/>
    </row>
    <row r="129" spans="1:18" ht="21" customHeight="1" x14ac:dyDescent="0.2">
      <c r="A129" s="26" t="s">
        <v>241</v>
      </c>
      <c r="B129" s="34">
        <f t="shared" si="70"/>
        <v>1847</v>
      </c>
      <c r="C129" s="34">
        <v>792</v>
      </c>
      <c r="D129" s="34">
        <v>10066</v>
      </c>
      <c r="E129" s="34">
        <v>-8043</v>
      </c>
      <c r="F129" s="34">
        <v>-968</v>
      </c>
      <c r="G129" s="34">
        <v>2821</v>
      </c>
      <c r="H129" s="34">
        <f t="shared" si="71"/>
        <v>4603</v>
      </c>
      <c r="I129" s="34">
        <v>2825</v>
      </c>
      <c r="J129" s="34">
        <v>9679</v>
      </c>
      <c r="K129" s="34">
        <v>4598</v>
      </c>
      <c r="L129" s="34">
        <v>-376</v>
      </c>
      <c r="M129" s="34">
        <v>5760</v>
      </c>
      <c r="N129" s="34">
        <v>1535</v>
      </c>
      <c r="O129" s="34">
        <v>426</v>
      </c>
      <c r="P129" s="34">
        <v>1832</v>
      </c>
      <c r="Q129" s="34">
        <f t="shared" si="72"/>
        <v>-65</v>
      </c>
      <c r="R129" s="40"/>
    </row>
    <row r="130" spans="1:18" ht="21" customHeight="1" x14ac:dyDescent="0.2">
      <c r="A130" s="27" t="s">
        <v>242</v>
      </c>
      <c r="B130" s="35">
        <f t="shared" si="70"/>
        <v>3741</v>
      </c>
      <c r="C130" s="35">
        <v>283</v>
      </c>
      <c r="D130" s="35">
        <v>9859</v>
      </c>
      <c r="E130" s="35">
        <v>-6055</v>
      </c>
      <c r="F130" s="35">
        <v>-346</v>
      </c>
      <c r="G130" s="35">
        <v>1338</v>
      </c>
      <c r="H130" s="35">
        <f t="shared" si="71"/>
        <v>2258</v>
      </c>
      <c r="I130" s="35">
        <v>3774</v>
      </c>
      <c r="J130" s="35">
        <v>1597</v>
      </c>
      <c r="K130" s="35">
        <v>1752</v>
      </c>
      <c r="L130" s="35">
        <v>3229</v>
      </c>
      <c r="M130" s="35">
        <v>2663</v>
      </c>
      <c r="N130" s="35">
        <v>6374</v>
      </c>
      <c r="O130" s="35">
        <v>1051</v>
      </c>
      <c r="P130" s="35">
        <v>4218</v>
      </c>
      <c r="Q130" s="35">
        <f t="shared" si="72"/>
        <v>-2821</v>
      </c>
      <c r="R130" s="40"/>
    </row>
    <row r="131" spans="1:18" x14ac:dyDescent="0.2">
      <c r="A131" s="28"/>
      <c r="B131" s="28"/>
      <c r="C131" s="28"/>
      <c r="D131" s="28"/>
      <c r="E131" s="28"/>
      <c r="F131" s="28"/>
      <c r="G131" s="28"/>
      <c r="H131" s="28"/>
      <c r="I131" s="28"/>
      <c r="J131" s="28"/>
      <c r="K131" s="28"/>
      <c r="L131" s="28"/>
      <c r="M131" s="28"/>
      <c r="N131" s="28"/>
      <c r="O131" s="28"/>
      <c r="P131" s="28"/>
      <c r="Q131" s="28"/>
    </row>
    <row r="132" spans="1:18" x14ac:dyDescent="0.2">
      <c r="A132" s="28"/>
      <c r="B132" s="28"/>
      <c r="C132" s="28"/>
      <c r="D132" s="28"/>
      <c r="E132" s="28"/>
      <c r="F132" s="28"/>
      <c r="G132" s="28"/>
      <c r="H132" s="28"/>
      <c r="I132" s="28"/>
      <c r="J132" s="28"/>
      <c r="K132" s="28"/>
      <c r="L132" s="28"/>
      <c r="M132" s="28"/>
      <c r="N132" s="28"/>
      <c r="O132" s="28"/>
      <c r="P132" s="28"/>
      <c r="Q132" s="28"/>
    </row>
    <row r="133" spans="1:18" x14ac:dyDescent="0.2">
      <c r="A133" s="28"/>
      <c r="B133" s="28"/>
      <c r="C133" s="28"/>
      <c r="D133" s="28"/>
      <c r="E133" s="28"/>
      <c r="F133" s="28"/>
      <c r="G133" s="28"/>
      <c r="H133" s="28"/>
      <c r="I133" s="28"/>
      <c r="J133" s="28"/>
      <c r="K133" s="28"/>
      <c r="L133" s="28"/>
      <c r="M133" s="28"/>
      <c r="N133" s="28"/>
      <c r="O133" s="28"/>
      <c r="P133" s="28"/>
      <c r="Q133" s="28"/>
    </row>
    <row r="134" spans="1:18" x14ac:dyDescent="0.2">
      <c r="A134" s="28"/>
      <c r="B134" s="28"/>
      <c r="C134" s="28"/>
      <c r="D134" s="28"/>
      <c r="E134" s="28"/>
      <c r="F134" s="28"/>
      <c r="G134" s="28"/>
      <c r="H134" s="28"/>
      <c r="I134" s="28"/>
      <c r="J134" s="28"/>
      <c r="K134" s="28"/>
      <c r="L134" s="28"/>
      <c r="M134" s="28"/>
      <c r="N134" s="28"/>
      <c r="O134" s="28"/>
      <c r="P134" s="28"/>
      <c r="Q134" s="28"/>
    </row>
    <row r="135" spans="1:18" x14ac:dyDescent="0.2">
      <c r="A135" s="28"/>
      <c r="B135" s="28"/>
      <c r="C135" s="28"/>
      <c r="D135" s="28"/>
      <c r="E135" s="28"/>
      <c r="F135" s="28"/>
      <c r="G135" s="28"/>
      <c r="H135" s="28"/>
      <c r="I135" s="28"/>
      <c r="J135" s="28"/>
      <c r="K135" s="28"/>
      <c r="L135" s="28"/>
      <c r="M135" s="28"/>
      <c r="N135" s="28"/>
      <c r="O135" s="28"/>
      <c r="P135" s="28"/>
      <c r="Q135" s="28"/>
    </row>
    <row r="136" spans="1:18" x14ac:dyDescent="0.2">
      <c r="A136" s="28"/>
      <c r="B136" s="28"/>
      <c r="C136" s="28"/>
      <c r="D136" s="28"/>
      <c r="E136" s="28"/>
      <c r="F136" s="28"/>
      <c r="G136" s="28"/>
      <c r="H136" s="28"/>
      <c r="I136" s="28"/>
      <c r="J136" s="28"/>
      <c r="K136" s="28"/>
      <c r="L136" s="28"/>
      <c r="M136" s="28"/>
      <c r="N136" s="28"/>
      <c r="O136" s="28"/>
      <c r="P136" s="28"/>
      <c r="Q136" s="28"/>
    </row>
    <row r="137" spans="1:18" x14ac:dyDescent="0.2">
      <c r="A137" s="28"/>
      <c r="B137" s="28"/>
      <c r="C137" s="28"/>
      <c r="D137" s="28"/>
      <c r="E137" s="28"/>
      <c r="F137" s="28"/>
      <c r="G137" s="28"/>
      <c r="H137" s="28"/>
      <c r="I137" s="28"/>
      <c r="J137" s="28"/>
      <c r="K137" s="28"/>
      <c r="L137" s="28"/>
      <c r="M137" s="28"/>
      <c r="N137" s="28"/>
      <c r="O137" s="28"/>
      <c r="P137" s="28"/>
      <c r="Q137" s="28"/>
    </row>
    <row r="138" spans="1:18" x14ac:dyDescent="0.2">
      <c r="A138" s="28"/>
      <c r="B138" s="28"/>
      <c r="C138" s="28"/>
      <c r="D138" s="28"/>
      <c r="E138" s="28"/>
      <c r="F138" s="28"/>
      <c r="G138" s="28"/>
      <c r="H138" s="28"/>
      <c r="I138" s="28"/>
      <c r="J138" s="28"/>
      <c r="K138" s="28"/>
      <c r="L138" s="28"/>
      <c r="M138" s="28"/>
      <c r="N138" s="28"/>
      <c r="O138" s="28"/>
      <c r="P138" s="28"/>
      <c r="Q138" s="28"/>
    </row>
    <row r="139" spans="1:18" x14ac:dyDescent="0.2">
      <c r="A139" s="28"/>
      <c r="B139" s="28"/>
      <c r="C139" s="28"/>
      <c r="D139" s="28"/>
      <c r="E139" s="28"/>
      <c r="F139" s="28"/>
      <c r="G139" s="28"/>
      <c r="H139" s="28"/>
      <c r="I139" s="28"/>
      <c r="J139" s="28"/>
      <c r="K139" s="28"/>
      <c r="L139" s="28"/>
      <c r="M139" s="28"/>
      <c r="N139" s="28"/>
      <c r="O139" s="28"/>
      <c r="P139" s="28"/>
      <c r="Q139" s="28"/>
    </row>
    <row r="140" spans="1:18" x14ac:dyDescent="0.2">
      <c r="A140" s="28"/>
      <c r="B140" s="28"/>
      <c r="C140" s="28"/>
      <c r="D140" s="28"/>
      <c r="E140" s="28"/>
      <c r="F140" s="28"/>
      <c r="G140" s="28"/>
      <c r="H140" s="28"/>
      <c r="I140" s="28"/>
      <c r="J140" s="28"/>
      <c r="K140" s="28"/>
      <c r="L140" s="28"/>
      <c r="M140" s="28"/>
      <c r="N140" s="28"/>
      <c r="O140" s="28"/>
      <c r="P140" s="28"/>
      <c r="Q140" s="28"/>
    </row>
    <row r="141" spans="1:18" x14ac:dyDescent="0.2">
      <c r="A141" s="28"/>
      <c r="B141" s="28"/>
      <c r="C141" s="28"/>
      <c r="D141" s="28"/>
      <c r="E141" s="28"/>
      <c r="F141" s="28"/>
      <c r="G141" s="28"/>
      <c r="H141" s="28"/>
      <c r="I141" s="28"/>
      <c r="J141" s="28"/>
      <c r="K141" s="28"/>
      <c r="L141" s="28"/>
      <c r="M141" s="28"/>
      <c r="N141" s="28"/>
      <c r="O141" s="28"/>
      <c r="P141" s="28"/>
      <c r="Q141" s="28"/>
    </row>
    <row r="142" spans="1:18" x14ac:dyDescent="0.2">
      <c r="A142" s="28"/>
      <c r="B142" s="28"/>
      <c r="C142" s="28"/>
      <c r="D142" s="28"/>
      <c r="E142" s="28"/>
      <c r="F142" s="28"/>
      <c r="G142" s="28"/>
      <c r="H142" s="28"/>
      <c r="I142" s="28"/>
      <c r="J142" s="28"/>
      <c r="K142" s="28"/>
      <c r="L142" s="28"/>
      <c r="M142" s="28"/>
      <c r="N142" s="28"/>
      <c r="O142" s="28"/>
      <c r="P142" s="28"/>
      <c r="Q142" s="28"/>
    </row>
    <row r="143" spans="1:18" x14ac:dyDescent="0.2">
      <c r="A143" s="28"/>
      <c r="B143" s="28"/>
      <c r="C143" s="28"/>
      <c r="D143" s="28"/>
      <c r="E143" s="28"/>
      <c r="F143" s="28"/>
      <c r="G143" s="28"/>
      <c r="H143" s="28"/>
      <c r="I143" s="28"/>
      <c r="J143" s="28"/>
      <c r="K143" s="28"/>
      <c r="L143" s="28"/>
      <c r="M143" s="28"/>
      <c r="N143" s="28"/>
      <c r="O143" s="28"/>
      <c r="P143" s="28"/>
      <c r="Q143" s="28"/>
    </row>
    <row r="144" spans="1:18" x14ac:dyDescent="0.2">
      <c r="A144" s="28"/>
      <c r="B144" s="28"/>
      <c r="C144" s="28"/>
      <c r="D144" s="28"/>
      <c r="E144" s="28"/>
      <c r="F144" s="28"/>
      <c r="G144" s="28"/>
      <c r="H144" s="28"/>
      <c r="I144" s="28"/>
      <c r="J144" s="28"/>
      <c r="K144" s="28"/>
      <c r="L144" s="28"/>
      <c r="M144" s="28"/>
      <c r="N144" s="28"/>
      <c r="O144" s="28"/>
      <c r="P144" s="28"/>
      <c r="Q144" s="28"/>
    </row>
    <row r="145" spans="1:17" x14ac:dyDescent="0.2">
      <c r="A145" s="28"/>
      <c r="B145" s="28"/>
      <c r="C145" s="28"/>
      <c r="D145" s="28"/>
      <c r="E145" s="28"/>
      <c r="F145" s="28"/>
      <c r="G145" s="28"/>
      <c r="H145" s="28"/>
      <c r="I145" s="28"/>
      <c r="J145" s="28"/>
      <c r="K145" s="28"/>
      <c r="L145" s="28"/>
      <c r="M145" s="28"/>
      <c r="N145" s="28"/>
      <c r="O145" s="28"/>
      <c r="P145" s="28"/>
      <c r="Q145" s="28"/>
    </row>
    <row r="146" spans="1:17" x14ac:dyDescent="0.2">
      <c r="A146" s="28"/>
      <c r="B146" s="28"/>
      <c r="C146" s="28"/>
      <c r="D146" s="28"/>
      <c r="E146" s="28"/>
      <c r="F146" s="28"/>
      <c r="G146" s="28"/>
      <c r="H146" s="28"/>
      <c r="I146" s="28"/>
      <c r="J146" s="28"/>
      <c r="K146" s="28"/>
      <c r="L146" s="28"/>
      <c r="M146" s="28"/>
      <c r="N146" s="28"/>
      <c r="O146" s="28"/>
      <c r="P146" s="28"/>
      <c r="Q146" s="28"/>
    </row>
    <row r="147" spans="1:17" x14ac:dyDescent="0.2">
      <c r="A147" s="28"/>
      <c r="B147" s="28"/>
      <c r="C147" s="28"/>
      <c r="D147" s="28"/>
      <c r="E147" s="28"/>
      <c r="F147" s="28"/>
      <c r="G147" s="28"/>
      <c r="H147" s="28"/>
      <c r="I147" s="28"/>
      <c r="J147" s="28"/>
      <c r="K147" s="28"/>
      <c r="L147" s="28"/>
      <c r="M147" s="28"/>
      <c r="N147" s="28"/>
      <c r="O147" s="28"/>
      <c r="P147" s="28"/>
      <c r="Q147" s="28"/>
    </row>
    <row r="148" spans="1:17" x14ac:dyDescent="0.2">
      <c r="A148" s="28"/>
      <c r="B148" s="28"/>
      <c r="C148" s="28"/>
      <c r="D148" s="28"/>
      <c r="E148" s="28"/>
      <c r="F148" s="28"/>
      <c r="G148" s="28"/>
      <c r="H148" s="28"/>
      <c r="I148" s="28"/>
      <c r="J148" s="28"/>
      <c r="K148" s="28"/>
      <c r="L148" s="28"/>
      <c r="M148" s="28"/>
      <c r="N148" s="28"/>
      <c r="O148" s="28"/>
      <c r="P148" s="28"/>
      <c r="Q148" s="28"/>
    </row>
    <row r="149" spans="1:17" x14ac:dyDescent="0.2">
      <c r="A149" s="28"/>
      <c r="B149" s="28"/>
      <c r="C149" s="28"/>
      <c r="D149" s="28"/>
      <c r="E149" s="28"/>
      <c r="F149" s="28"/>
      <c r="G149" s="28"/>
      <c r="H149" s="28"/>
      <c r="I149" s="28"/>
      <c r="J149" s="28"/>
      <c r="K149" s="28"/>
      <c r="L149" s="28"/>
      <c r="M149" s="28"/>
      <c r="N149" s="28"/>
      <c r="O149" s="28"/>
      <c r="P149" s="28"/>
      <c r="Q149" s="28"/>
    </row>
    <row r="150" spans="1:17" x14ac:dyDescent="0.2">
      <c r="A150" s="28"/>
      <c r="B150" s="28"/>
      <c r="C150" s="28"/>
      <c r="D150" s="28"/>
      <c r="E150" s="28"/>
      <c r="F150" s="28"/>
      <c r="G150" s="28"/>
      <c r="H150" s="28"/>
      <c r="I150" s="28"/>
      <c r="J150" s="28"/>
      <c r="K150" s="28"/>
      <c r="L150" s="28"/>
      <c r="M150" s="28"/>
      <c r="N150" s="28"/>
      <c r="O150" s="28"/>
      <c r="P150" s="28"/>
      <c r="Q150" s="28"/>
    </row>
    <row r="151" spans="1:17" x14ac:dyDescent="0.2">
      <c r="A151" s="28"/>
      <c r="B151" s="28"/>
      <c r="C151" s="28"/>
      <c r="D151" s="28"/>
      <c r="E151" s="28"/>
      <c r="F151" s="28"/>
      <c r="G151" s="28"/>
      <c r="H151" s="28"/>
      <c r="I151" s="28"/>
      <c r="J151" s="28"/>
      <c r="K151" s="28"/>
      <c r="L151" s="28"/>
      <c r="M151" s="28"/>
      <c r="N151" s="28"/>
      <c r="O151" s="28"/>
      <c r="P151" s="28"/>
      <c r="Q151" s="28"/>
    </row>
    <row r="152" spans="1:17" x14ac:dyDescent="0.2">
      <c r="A152" s="28"/>
      <c r="B152" s="28"/>
      <c r="C152" s="28"/>
      <c r="D152" s="28"/>
      <c r="E152" s="28"/>
      <c r="F152" s="28"/>
      <c r="G152" s="28"/>
      <c r="H152" s="28"/>
      <c r="I152" s="28"/>
      <c r="J152" s="28"/>
      <c r="K152" s="28"/>
      <c r="L152" s="28"/>
      <c r="M152" s="28"/>
      <c r="N152" s="28"/>
      <c r="O152" s="28"/>
      <c r="P152" s="28"/>
      <c r="Q152" s="28"/>
    </row>
    <row r="153" spans="1:17" x14ac:dyDescent="0.2">
      <c r="A153" s="28"/>
      <c r="B153" s="28"/>
      <c r="C153" s="28"/>
      <c r="D153" s="28"/>
      <c r="E153" s="28"/>
      <c r="F153" s="28"/>
      <c r="G153" s="28"/>
      <c r="H153" s="28"/>
      <c r="I153" s="28"/>
      <c r="J153" s="28"/>
      <c r="K153" s="28"/>
      <c r="L153" s="28"/>
      <c r="M153" s="28"/>
      <c r="N153" s="28"/>
      <c r="O153" s="28"/>
      <c r="P153" s="28"/>
      <c r="Q153" s="28"/>
    </row>
    <row r="154" spans="1:17" x14ac:dyDescent="0.2">
      <c r="A154" s="28"/>
      <c r="B154" s="28"/>
      <c r="C154" s="28"/>
      <c r="D154" s="28"/>
      <c r="E154" s="28"/>
      <c r="F154" s="28"/>
      <c r="G154" s="28"/>
      <c r="H154" s="28"/>
      <c r="I154" s="28"/>
      <c r="J154" s="28"/>
      <c r="K154" s="28"/>
      <c r="L154" s="28"/>
      <c r="M154" s="28"/>
      <c r="N154" s="28"/>
      <c r="O154" s="28"/>
      <c r="P154" s="28"/>
      <c r="Q154" s="28"/>
    </row>
    <row r="155" spans="1:17" x14ac:dyDescent="0.2">
      <c r="A155" s="28"/>
      <c r="B155" s="28"/>
      <c r="C155" s="28"/>
      <c r="D155" s="28"/>
      <c r="E155" s="28"/>
      <c r="F155" s="28"/>
      <c r="G155" s="28"/>
      <c r="H155" s="28"/>
      <c r="I155" s="28"/>
      <c r="J155" s="28"/>
      <c r="K155" s="28"/>
      <c r="L155" s="28"/>
      <c r="M155" s="28"/>
      <c r="N155" s="28"/>
      <c r="O155" s="28"/>
      <c r="P155" s="28"/>
      <c r="Q155" s="28"/>
    </row>
    <row r="156" spans="1:17" x14ac:dyDescent="0.2">
      <c r="A156" s="28"/>
      <c r="B156" s="28"/>
      <c r="C156" s="28"/>
      <c r="D156" s="28"/>
      <c r="E156" s="28"/>
      <c r="F156" s="28"/>
      <c r="G156" s="28"/>
      <c r="H156" s="28"/>
      <c r="I156" s="28"/>
      <c r="J156" s="28"/>
      <c r="K156" s="28"/>
      <c r="L156" s="28"/>
      <c r="M156" s="28"/>
      <c r="N156" s="28"/>
      <c r="O156" s="28"/>
      <c r="P156" s="28"/>
      <c r="Q156" s="28"/>
    </row>
    <row r="157" spans="1:17" x14ac:dyDescent="0.2">
      <c r="A157" s="28"/>
      <c r="B157" s="28"/>
      <c r="C157" s="28"/>
      <c r="D157" s="28"/>
      <c r="E157" s="28"/>
      <c r="F157" s="28"/>
      <c r="G157" s="28"/>
      <c r="H157" s="28"/>
      <c r="I157" s="28"/>
      <c r="J157" s="28"/>
      <c r="K157" s="28"/>
      <c r="L157" s="28"/>
      <c r="M157" s="28"/>
      <c r="N157" s="28"/>
      <c r="O157" s="28"/>
      <c r="P157" s="28"/>
      <c r="Q157" s="28"/>
    </row>
    <row r="158" spans="1:17" x14ac:dyDescent="0.2">
      <c r="A158" s="28"/>
      <c r="B158" s="28"/>
      <c r="C158" s="28"/>
      <c r="D158" s="28"/>
      <c r="E158" s="28"/>
      <c r="F158" s="28"/>
      <c r="G158" s="28"/>
      <c r="H158" s="28"/>
      <c r="I158" s="28"/>
      <c r="J158" s="28"/>
      <c r="K158" s="28"/>
      <c r="L158" s="28"/>
      <c r="M158" s="28"/>
      <c r="N158" s="28"/>
      <c r="O158" s="28"/>
      <c r="P158" s="28"/>
      <c r="Q158" s="28"/>
    </row>
    <row r="159" spans="1:17" x14ac:dyDescent="0.2">
      <c r="A159" s="28"/>
      <c r="B159" s="28"/>
      <c r="C159" s="28"/>
      <c r="D159" s="28"/>
      <c r="E159" s="28"/>
      <c r="F159" s="28"/>
      <c r="G159" s="28"/>
      <c r="H159" s="28"/>
      <c r="I159" s="28"/>
      <c r="J159" s="28"/>
      <c r="K159" s="28"/>
      <c r="L159" s="28"/>
      <c r="M159" s="28"/>
      <c r="N159" s="28"/>
      <c r="O159" s="28"/>
      <c r="P159" s="28"/>
      <c r="Q159" s="28"/>
    </row>
    <row r="160" spans="1:17" x14ac:dyDescent="0.2">
      <c r="A160" s="28"/>
      <c r="B160" s="28"/>
      <c r="C160" s="28"/>
      <c r="D160" s="28"/>
      <c r="E160" s="28"/>
      <c r="F160" s="28"/>
      <c r="G160" s="28"/>
      <c r="H160" s="28"/>
      <c r="I160" s="28"/>
      <c r="J160" s="28"/>
      <c r="K160" s="28"/>
      <c r="L160" s="28"/>
      <c r="M160" s="28"/>
      <c r="N160" s="28"/>
      <c r="O160" s="28"/>
      <c r="P160" s="28"/>
      <c r="Q160" s="28"/>
    </row>
    <row r="161" spans="1:17" x14ac:dyDescent="0.2">
      <c r="A161" s="28"/>
      <c r="B161" s="28"/>
      <c r="C161" s="28"/>
      <c r="D161" s="28"/>
      <c r="E161" s="28"/>
      <c r="F161" s="28"/>
      <c r="G161" s="28"/>
      <c r="H161" s="28"/>
      <c r="I161" s="28"/>
      <c r="J161" s="28"/>
      <c r="K161" s="28"/>
      <c r="L161" s="28"/>
      <c r="M161" s="28"/>
      <c r="N161" s="28"/>
      <c r="O161" s="28"/>
      <c r="P161" s="28"/>
      <c r="Q161" s="28"/>
    </row>
    <row r="162" spans="1:17" x14ac:dyDescent="0.2">
      <c r="A162" s="28"/>
      <c r="B162" s="28"/>
      <c r="C162" s="28"/>
      <c r="D162" s="28"/>
      <c r="E162" s="28"/>
      <c r="F162" s="28"/>
      <c r="G162" s="28"/>
      <c r="H162" s="28"/>
      <c r="I162" s="28"/>
      <c r="J162" s="28"/>
      <c r="K162" s="28"/>
      <c r="L162" s="28"/>
      <c r="M162" s="28"/>
      <c r="N162" s="28"/>
      <c r="O162" s="28"/>
      <c r="P162" s="28"/>
      <c r="Q162" s="28"/>
    </row>
    <row r="163" spans="1:17" x14ac:dyDescent="0.2">
      <c r="A163" s="28"/>
      <c r="B163" s="28"/>
      <c r="C163" s="28"/>
      <c r="D163" s="28"/>
      <c r="E163" s="28"/>
      <c r="F163" s="28"/>
      <c r="G163" s="28"/>
      <c r="H163" s="28"/>
      <c r="I163" s="28"/>
      <c r="J163" s="28"/>
      <c r="K163" s="28"/>
      <c r="L163" s="28"/>
      <c r="M163" s="28"/>
      <c r="N163" s="28"/>
      <c r="O163" s="28"/>
      <c r="P163" s="28"/>
      <c r="Q163" s="28"/>
    </row>
    <row r="164" spans="1:17" x14ac:dyDescent="0.2">
      <c r="A164" s="28"/>
      <c r="B164" s="28"/>
      <c r="C164" s="28"/>
      <c r="D164" s="28"/>
      <c r="E164" s="28"/>
      <c r="F164" s="28"/>
      <c r="G164" s="28"/>
      <c r="H164" s="28"/>
      <c r="I164" s="28"/>
      <c r="J164" s="28"/>
      <c r="K164" s="28"/>
      <c r="L164" s="28"/>
      <c r="M164" s="28"/>
      <c r="N164" s="28"/>
      <c r="O164" s="28"/>
      <c r="P164" s="28"/>
      <c r="Q164" s="28"/>
    </row>
    <row r="165" spans="1:17" x14ac:dyDescent="0.2">
      <c r="A165" s="28"/>
      <c r="B165" s="28"/>
      <c r="C165" s="28"/>
      <c r="D165" s="28"/>
      <c r="E165" s="28"/>
      <c r="F165" s="28"/>
      <c r="G165" s="28"/>
      <c r="H165" s="28"/>
      <c r="I165" s="28"/>
      <c r="J165" s="28"/>
      <c r="K165" s="28"/>
      <c r="L165" s="28"/>
      <c r="M165" s="28"/>
      <c r="N165" s="28"/>
      <c r="O165" s="28"/>
      <c r="P165" s="28"/>
      <c r="Q165" s="28"/>
    </row>
    <row r="166" spans="1:17" x14ac:dyDescent="0.2">
      <c r="A166" s="28"/>
      <c r="B166" s="28"/>
      <c r="C166" s="28"/>
      <c r="D166" s="28"/>
      <c r="E166" s="28"/>
      <c r="F166" s="28"/>
      <c r="G166" s="28"/>
      <c r="H166" s="28"/>
      <c r="I166" s="28"/>
      <c r="J166" s="28"/>
      <c r="K166" s="28"/>
      <c r="L166" s="28"/>
      <c r="M166" s="28"/>
      <c r="N166" s="28"/>
      <c r="O166" s="28"/>
      <c r="P166" s="28"/>
      <c r="Q166" s="28"/>
    </row>
    <row r="167" spans="1:17" x14ac:dyDescent="0.2">
      <c r="A167" s="28"/>
      <c r="B167" s="28"/>
      <c r="C167" s="28"/>
      <c r="D167" s="28"/>
      <c r="E167" s="28"/>
      <c r="F167" s="28"/>
      <c r="G167" s="28"/>
      <c r="H167" s="28"/>
      <c r="I167" s="28"/>
      <c r="J167" s="28"/>
      <c r="K167" s="28"/>
      <c r="L167" s="28"/>
      <c r="M167" s="28"/>
      <c r="N167" s="28"/>
      <c r="O167" s="28"/>
      <c r="P167" s="28"/>
      <c r="Q167" s="28"/>
    </row>
    <row r="168" spans="1:17" x14ac:dyDescent="0.2">
      <c r="A168" s="28"/>
      <c r="B168" s="28"/>
      <c r="C168" s="28"/>
      <c r="D168" s="28"/>
      <c r="E168" s="28"/>
      <c r="F168" s="28"/>
      <c r="G168" s="28"/>
      <c r="H168" s="28"/>
      <c r="I168" s="28"/>
      <c r="J168" s="28"/>
      <c r="K168" s="28"/>
      <c r="L168" s="28"/>
      <c r="M168" s="28"/>
      <c r="N168" s="28"/>
      <c r="O168" s="28"/>
      <c r="P168" s="28"/>
      <c r="Q168" s="28"/>
    </row>
  </sheetData>
  <mergeCells count="15">
    <mergeCell ref="M7:N7"/>
    <mergeCell ref="A6:A8"/>
    <mergeCell ref="B6:F6"/>
    <mergeCell ref="G6:G8"/>
    <mergeCell ref="Q6:Q8"/>
    <mergeCell ref="H6:P6"/>
    <mergeCell ref="C7:C8"/>
    <mergeCell ref="D7:D8"/>
    <mergeCell ref="E7:E8"/>
    <mergeCell ref="F7:F8"/>
    <mergeCell ref="O7:O8"/>
    <mergeCell ref="P7:P8"/>
    <mergeCell ref="H7:H8"/>
    <mergeCell ref="I7:J7"/>
    <mergeCell ref="K7:L7"/>
  </mergeCells>
  <pageMargins left="0.23622047244094491" right="0.19685039370078741" top="0.15748031496062992" bottom="0.23622047244094491" header="0.15748031496062992" footer="0.15748031496062992"/>
  <pageSetup paperSize="9" scale="56" fitToHeight="3" orientation="landscape" r:id="rId1"/>
  <headerFooter alignWithMargins="0"/>
  <rowBreaks count="1" manualBreakCount="1">
    <brk id="34" max="16" man="1"/>
  </rowBreaks>
  <ignoredErrors>
    <ignoredError sqref="H14:H24 H25:H3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131"/>
  <sheetViews>
    <sheetView showGridLines="0" view="pageBreakPreview" zoomScale="90" zoomScaleNormal="100" zoomScaleSheetLayoutView="90" workbookViewId="0">
      <pane ySplit="10" topLeftCell="A34" activePane="bottomLeft" state="frozen"/>
      <selection activeCell="A31" sqref="A31:XFD31"/>
      <selection pane="bottomLeft" activeCell="L34" sqref="L34"/>
    </sheetView>
  </sheetViews>
  <sheetFormatPr defaultColWidth="9.140625" defaultRowHeight="12.75" x14ac:dyDescent="0.2"/>
  <cols>
    <col min="1" max="1" width="15.140625" style="15" customWidth="1"/>
    <col min="2" max="8" width="15.5703125" style="15" customWidth="1"/>
    <col min="9" max="9" width="19.5703125" style="15" customWidth="1"/>
    <col min="10" max="10" width="18.85546875" style="15" customWidth="1"/>
    <col min="11" max="11" width="15.5703125" style="15" customWidth="1"/>
    <col min="12" max="12" width="19.5703125" style="15" customWidth="1"/>
    <col min="13" max="13" width="18.85546875" style="15" customWidth="1"/>
    <col min="14" max="16384" width="9.140625" style="15"/>
  </cols>
  <sheetData>
    <row r="2" spans="1:13" x14ac:dyDescent="0.2">
      <c r="A2" s="14" t="s">
        <v>244</v>
      </c>
    </row>
    <row r="4" spans="1:13" x14ac:dyDescent="0.2">
      <c r="A4" s="16" t="s">
        <v>121</v>
      </c>
      <c r="C4" s="16"/>
      <c r="D4" s="16"/>
    </row>
    <row r="5" spans="1:13" x14ac:dyDescent="0.2">
      <c r="J5" s="18"/>
      <c r="M5" s="18"/>
    </row>
    <row r="6" spans="1:13" ht="30" customHeight="1" x14ac:dyDescent="0.2">
      <c r="A6" s="122" t="s">
        <v>6</v>
      </c>
      <c r="B6" s="155" t="s">
        <v>199</v>
      </c>
      <c r="C6" s="156"/>
      <c r="D6" s="156"/>
      <c r="E6" s="156"/>
      <c r="F6" s="156"/>
      <c r="G6" s="156"/>
      <c r="H6" s="156"/>
      <c r="I6" s="156"/>
      <c r="J6" s="156"/>
      <c r="K6" s="156"/>
      <c r="L6" s="156"/>
      <c r="M6" s="157"/>
    </row>
    <row r="7" spans="1:13" ht="37.5" customHeight="1" x14ac:dyDescent="0.2">
      <c r="A7" s="122"/>
      <c r="B7" s="145" t="s">
        <v>83</v>
      </c>
      <c r="C7" s="158" t="s">
        <v>80</v>
      </c>
      <c r="D7" s="158" t="s">
        <v>89</v>
      </c>
      <c r="E7" s="148" t="s">
        <v>0</v>
      </c>
      <c r="F7" s="149"/>
      <c r="G7" s="149"/>
      <c r="H7" s="148" t="s">
        <v>49</v>
      </c>
      <c r="I7" s="149"/>
      <c r="J7" s="149"/>
      <c r="K7" s="148" t="s">
        <v>214</v>
      </c>
      <c r="L7" s="149"/>
      <c r="M7" s="149"/>
    </row>
    <row r="8" spans="1:13" ht="34.5" customHeight="1" x14ac:dyDescent="0.2">
      <c r="A8" s="122"/>
      <c r="B8" s="146"/>
      <c r="C8" s="158"/>
      <c r="D8" s="158"/>
      <c r="E8" s="152" t="s">
        <v>83</v>
      </c>
      <c r="F8" s="151" t="s">
        <v>80</v>
      </c>
      <c r="G8" s="151" t="s">
        <v>89</v>
      </c>
      <c r="H8" s="152" t="s">
        <v>83</v>
      </c>
      <c r="I8" s="151" t="s">
        <v>80</v>
      </c>
      <c r="J8" s="151" t="s">
        <v>89</v>
      </c>
      <c r="K8" s="152" t="s">
        <v>83</v>
      </c>
      <c r="L8" s="151" t="s">
        <v>80</v>
      </c>
      <c r="M8" s="151" t="s">
        <v>89</v>
      </c>
    </row>
    <row r="9" spans="1:13" ht="37.5" customHeight="1" x14ac:dyDescent="0.2">
      <c r="A9" s="122"/>
      <c r="B9" s="146"/>
      <c r="C9" s="158"/>
      <c r="D9" s="158"/>
      <c r="E9" s="149"/>
      <c r="F9" s="151"/>
      <c r="G9" s="151"/>
      <c r="H9" s="149"/>
      <c r="I9" s="151"/>
      <c r="J9" s="151"/>
      <c r="K9" s="149"/>
      <c r="L9" s="151"/>
      <c r="M9" s="151"/>
    </row>
    <row r="10" spans="1:13" ht="21" customHeight="1" x14ac:dyDescent="0.2">
      <c r="A10" s="74">
        <v>1</v>
      </c>
      <c r="B10" s="74">
        <f t="shared" ref="B10:J10" si="0">A10+1</f>
        <v>2</v>
      </c>
      <c r="C10" s="74">
        <f t="shared" si="0"/>
        <v>3</v>
      </c>
      <c r="D10" s="74">
        <f t="shared" si="0"/>
        <v>4</v>
      </c>
      <c r="E10" s="74">
        <f t="shared" si="0"/>
        <v>5</v>
      </c>
      <c r="F10" s="74">
        <f t="shared" si="0"/>
        <v>6</v>
      </c>
      <c r="G10" s="74">
        <f t="shared" si="0"/>
        <v>7</v>
      </c>
      <c r="H10" s="74">
        <f t="shared" si="0"/>
        <v>8</v>
      </c>
      <c r="I10" s="74">
        <f t="shared" si="0"/>
        <v>9</v>
      </c>
      <c r="J10" s="74">
        <f t="shared" si="0"/>
        <v>10</v>
      </c>
      <c r="K10" s="74">
        <f t="shared" ref="K10" si="1">J10+1</f>
        <v>11</v>
      </c>
      <c r="L10" s="74">
        <f t="shared" ref="L10" si="2">K10+1</f>
        <v>12</v>
      </c>
      <c r="M10" s="74">
        <f t="shared" ref="M10" si="3">L10+1</f>
        <v>13</v>
      </c>
    </row>
    <row r="11" spans="1:13" ht="21" hidden="1" customHeight="1" x14ac:dyDescent="0.2">
      <c r="A11" s="21">
        <v>2000</v>
      </c>
      <c r="B11" s="22"/>
      <c r="C11" s="22"/>
      <c r="D11" s="22"/>
      <c r="E11" s="22"/>
      <c r="F11" s="22"/>
      <c r="G11" s="22"/>
      <c r="H11" s="22"/>
      <c r="I11" s="22"/>
      <c r="J11" s="22"/>
      <c r="K11" s="22"/>
      <c r="L11" s="22"/>
      <c r="M11" s="22"/>
    </row>
    <row r="12" spans="1:13" ht="21" hidden="1" customHeight="1" x14ac:dyDescent="0.2">
      <c r="A12" s="75">
        <v>2001</v>
      </c>
      <c r="B12" s="76"/>
      <c r="C12" s="76"/>
      <c r="D12" s="76"/>
      <c r="E12" s="76"/>
      <c r="F12" s="76"/>
      <c r="G12" s="76"/>
      <c r="H12" s="76"/>
      <c r="I12" s="76"/>
      <c r="J12" s="76"/>
      <c r="K12" s="76"/>
      <c r="L12" s="76"/>
      <c r="M12" s="76"/>
    </row>
    <row r="13" spans="1:13" ht="21" hidden="1" customHeight="1" x14ac:dyDescent="0.2">
      <c r="A13" s="21">
        <v>2002</v>
      </c>
      <c r="B13" s="22"/>
      <c r="C13" s="22"/>
      <c r="D13" s="22"/>
      <c r="E13" s="22"/>
      <c r="F13" s="22"/>
      <c r="G13" s="22"/>
      <c r="H13" s="22"/>
      <c r="I13" s="22"/>
      <c r="J13" s="22"/>
      <c r="K13" s="22"/>
      <c r="L13" s="22"/>
      <c r="M13" s="22"/>
    </row>
    <row r="14" spans="1:13" s="24" customFormat="1" ht="21" hidden="1" customHeight="1" x14ac:dyDescent="0.2">
      <c r="A14" s="75">
        <v>2003</v>
      </c>
      <c r="B14" s="76"/>
      <c r="C14" s="76"/>
      <c r="D14" s="76"/>
      <c r="E14" s="76"/>
      <c r="F14" s="76"/>
      <c r="G14" s="76"/>
      <c r="H14" s="76"/>
      <c r="I14" s="76"/>
      <c r="J14" s="76"/>
      <c r="K14" s="76"/>
      <c r="L14" s="76"/>
      <c r="M14" s="76"/>
    </row>
    <row r="15" spans="1:13" ht="21" customHeight="1" x14ac:dyDescent="0.2">
      <c r="A15" s="21">
        <v>2004</v>
      </c>
      <c r="B15" s="22">
        <f>+C15-D15</f>
        <v>-8</v>
      </c>
      <c r="C15" s="22">
        <f>+F15+I15</f>
        <v>2609</v>
      </c>
      <c r="D15" s="22">
        <f>+G15+J15</f>
        <v>2617</v>
      </c>
      <c r="E15" s="22">
        <f>+F15-G15</f>
        <v>-575</v>
      </c>
      <c r="F15" s="22">
        <f>+F52+F53+F54+F55</f>
        <v>850</v>
      </c>
      <c r="G15" s="22">
        <f>+G52+G53+G54+G55</f>
        <v>1425</v>
      </c>
      <c r="H15" s="22">
        <f>+I15-J15</f>
        <v>567</v>
      </c>
      <c r="I15" s="22">
        <f>+I52+I53+I54+I55</f>
        <v>1759</v>
      </c>
      <c r="J15" s="22">
        <f>+J52+J53+J54+J55</f>
        <v>1192</v>
      </c>
      <c r="K15" s="22">
        <f>+L15-M15</f>
        <v>887</v>
      </c>
      <c r="L15" s="22">
        <f>+L52+L53+L54+L55</f>
        <v>903</v>
      </c>
      <c r="M15" s="22">
        <f>+M52+M53+M54+M55</f>
        <v>16</v>
      </c>
    </row>
    <row r="16" spans="1:13" s="24" customFormat="1" ht="21" customHeight="1" x14ac:dyDescent="0.2">
      <c r="A16" s="75">
        <v>2005</v>
      </c>
      <c r="B16" s="76">
        <f t="shared" ref="B16:B88" si="4">+C16-D16</f>
        <v>-225</v>
      </c>
      <c r="C16" s="76">
        <f t="shared" ref="C16:C88" si="5">+F16+I16</f>
        <v>3532</v>
      </c>
      <c r="D16" s="76">
        <f t="shared" ref="D16:D88" si="6">+G16+J16</f>
        <v>3757</v>
      </c>
      <c r="E16" s="76">
        <f t="shared" ref="E16:E88" si="7">+F16-G16</f>
        <v>-1408</v>
      </c>
      <c r="F16" s="76">
        <f>+F56+F57+F58+F59</f>
        <v>954</v>
      </c>
      <c r="G16" s="76">
        <f>+G56+G57+G58+G59</f>
        <v>2362</v>
      </c>
      <c r="H16" s="76">
        <f t="shared" ref="H16:H88" si="8">+I16-J16</f>
        <v>1183</v>
      </c>
      <c r="I16" s="76">
        <f>+I56+I57+I58+I59</f>
        <v>2578</v>
      </c>
      <c r="J16" s="76">
        <f>+J56+J57+J58+J59</f>
        <v>1395</v>
      </c>
      <c r="K16" s="76">
        <f t="shared" ref="K16:K27" si="9">+L16-M16</f>
        <v>1456</v>
      </c>
      <c r="L16" s="76">
        <f>+L56+L57+L58+L59</f>
        <v>1472</v>
      </c>
      <c r="M16" s="76">
        <f>+M56+M57+M58+M59</f>
        <v>16</v>
      </c>
    </row>
    <row r="17" spans="1:13" s="24" customFormat="1" ht="21" customHeight="1" x14ac:dyDescent="0.2">
      <c r="A17" s="21">
        <v>2006</v>
      </c>
      <c r="B17" s="22">
        <f t="shared" si="4"/>
        <v>929</v>
      </c>
      <c r="C17" s="22">
        <f t="shared" si="5"/>
        <v>5174</v>
      </c>
      <c r="D17" s="22">
        <f t="shared" si="6"/>
        <v>4245</v>
      </c>
      <c r="E17" s="22">
        <f t="shared" si="7"/>
        <v>-1148</v>
      </c>
      <c r="F17" s="22">
        <f>+F60+F61+F62+F63</f>
        <v>1355</v>
      </c>
      <c r="G17" s="22">
        <f>+G60+G61+G62+G63</f>
        <v>2503</v>
      </c>
      <c r="H17" s="22">
        <f t="shared" si="8"/>
        <v>2077</v>
      </c>
      <c r="I17" s="22">
        <f>+I60+I61+I62+I63</f>
        <v>3819</v>
      </c>
      <c r="J17" s="22">
        <f>+J60+J61+J62+J63</f>
        <v>1742</v>
      </c>
      <c r="K17" s="22">
        <f t="shared" si="9"/>
        <v>2327</v>
      </c>
      <c r="L17" s="22">
        <f>+L60+L61+L62+L63</f>
        <v>2345</v>
      </c>
      <c r="M17" s="22">
        <f>+M60+M61+M62+M63</f>
        <v>18</v>
      </c>
    </row>
    <row r="18" spans="1:13" s="24" customFormat="1" ht="21" customHeight="1" x14ac:dyDescent="0.2">
      <c r="A18" s="75">
        <v>2007</v>
      </c>
      <c r="B18" s="76">
        <f t="shared" si="4"/>
        <v>1872</v>
      </c>
      <c r="C18" s="76">
        <f t="shared" si="5"/>
        <v>6623</v>
      </c>
      <c r="D18" s="76">
        <f t="shared" si="6"/>
        <v>4751</v>
      </c>
      <c r="E18" s="76">
        <f t="shared" si="7"/>
        <v>-1067</v>
      </c>
      <c r="F18" s="76">
        <f>+F64+F65+F66+F67</f>
        <v>1737</v>
      </c>
      <c r="G18" s="76">
        <f>+G64+G65+G66+G67</f>
        <v>2804</v>
      </c>
      <c r="H18" s="76">
        <f t="shared" si="8"/>
        <v>2939</v>
      </c>
      <c r="I18" s="76">
        <f>+I64+I65+I66+I67</f>
        <v>4886</v>
      </c>
      <c r="J18" s="76">
        <f>+J64+J65+J66+J67</f>
        <v>1947</v>
      </c>
      <c r="K18" s="76">
        <f t="shared" si="9"/>
        <v>3071</v>
      </c>
      <c r="L18" s="76">
        <f>+L64+L65+L66+L67</f>
        <v>3093</v>
      </c>
      <c r="M18" s="76">
        <f>+M64+M65+M66+M67</f>
        <v>22</v>
      </c>
    </row>
    <row r="19" spans="1:13" s="24" customFormat="1" ht="21" customHeight="1" x14ac:dyDescent="0.2">
      <c r="A19" s="21">
        <v>2008</v>
      </c>
      <c r="B19" s="22">
        <f t="shared" si="4"/>
        <v>2331</v>
      </c>
      <c r="C19" s="22">
        <f t="shared" si="5"/>
        <v>7730</v>
      </c>
      <c r="D19" s="22">
        <f t="shared" si="6"/>
        <v>5399</v>
      </c>
      <c r="E19" s="22">
        <f t="shared" si="7"/>
        <v>-1011</v>
      </c>
      <c r="F19" s="22">
        <f>+F68+F69+F70+F71</f>
        <v>2305</v>
      </c>
      <c r="G19" s="22">
        <f>+G68+G69+G70+G71</f>
        <v>3316</v>
      </c>
      <c r="H19" s="22">
        <f t="shared" si="8"/>
        <v>3342</v>
      </c>
      <c r="I19" s="22">
        <f>+I68+I69+I70+I71</f>
        <v>5425</v>
      </c>
      <c r="J19" s="22">
        <f>+J68+J69+J70+J71</f>
        <v>2083</v>
      </c>
      <c r="K19" s="22">
        <f t="shared" si="9"/>
        <v>3156</v>
      </c>
      <c r="L19" s="22">
        <f>+L68+L69+L70+L71</f>
        <v>3191</v>
      </c>
      <c r="M19" s="22">
        <f>+M68+M69+M70+M71</f>
        <v>35</v>
      </c>
    </row>
    <row r="20" spans="1:13" ht="21" customHeight="1" x14ac:dyDescent="0.2">
      <c r="A20" s="75">
        <v>2009</v>
      </c>
      <c r="B20" s="76">
        <f t="shared" si="4"/>
        <v>679</v>
      </c>
      <c r="C20" s="76">
        <f t="shared" si="5"/>
        <v>6878</v>
      </c>
      <c r="D20" s="76">
        <f t="shared" si="6"/>
        <v>6199</v>
      </c>
      <c r="E20" s="76">
        <f t="shared" si="7"/>
        <v>-2381</v>
      </c>
      <c r="F20" s="76">
        <f>+F72+F73+F74+F75</f>
        <v>1696</v>
      </c>
      <c r="G20" s="76">
        <f>+G72+G73+G74+G75</f>
        <v>4077</v>
      </c>
      <c r="H20" s="76">
        <f t="shared" si="8"/>
        <v>3060</v>
      </c>
      <c r="I20" s="76">
        <f>+I72+I73+I74+I75</f>
        <v>5182</v>
      </c>
      <c r="J20" s="76">
        <f>+J72+J73+J74+J75</f>
        <v>2122</v>
      </c>
      <c r="K20" s="76">
        <f t="shared" si="9"/>
        <v>2590</v>
      </c>
      <c r="L20" s="76">
        <f>+L72+L73+L74+L75</f>
        <v>2628</v>
      </c>
      <c r="M20" s="76">
        <f>+M72+M73+M74+M75</f>
        <v>38</v>
      </c>
    </row>
    <row r="21" spans="1:13" s="24" customFormat="1" ht="21" customHeight="1" x14ac:dyDescent="0.2">
      <c r="A21" s="25">
        <v>2010</v>
      </c>
      <c r="B21" s="22">
        <f t="shared" si="4"/>
        <v>2197</v>
      </c>
      <c r="C21" s="22">
        <f t="shared" si="5"/>
        <v>7398</v>
      </c>
      <c r="D21" s="22">
        <f t="shared" si="6"/>
        <v>5201</v>
      </c>
      <c r="E21" s="22">
        <f t="shared" si="7"/>
        <v>-1702</v>
      </c>
      <c r="F21" s="22">
        <f>+F76+F77+F78+F79</f>
        <v>1797</v>
      </c>
      <c r="G21" s="22">
        <f>+G76+G77+G78+G79</f>
        <v>3499</v>
      </c>
      <c r="H21" s="22">
        <f t="shared" si="8"/>
        <v>3899</v>
      </c>
      <c r="I21" s="22">
        <f>+I76+I77+I78+I79</f>
        <v>5601</v>
      </c>
      <c r="J21" s="22">
        <f>+J76+J77+J78+J79</f>
        <v>1702</v>
      </c>
      <c r="K21" s="22">
        <f t="shared" si="9"/>
        <v>2654</v>
      </c>
      <c r="L21" s="22">
        <f>+L76+L77+L78+L79</f>
        <v>2724</v>
      </c>
      <c r="M21" s="22">
        <f>+M76+M77+M78+M79</f>
        <v>70</v>
      </c>
    </row>
    <row r="22" spans="1:13" s="24" customFormat="1" ht="21" customHeight="1" x14ac:dyDescent="0.2">
      <c r="A22" s="75">
        <v>2011</v>
      </c>
      <c r="B22" s="76">
        <f t="shared" si="4"/>
        <v>2882</v>
      </c>
      <c r="C22" s="76">
        <f t="shared" si="5"/>
        <v>8159</v>
      </c>
      <c r="D22" s="76">
        <f t="shared" si="6"/>
        <v>5277</v>
      </c>
      <c r="E22" s="76">
        <f t="shared" si="7"/>
        <v>-1711</v>
      </c>
      <c r="F22" s="76">
        <f>+F80+F81+F82+F83</f>
        <v>1801</v>
      </c>
      <c r="G22" s="76">
        <f>+G80+G81+G82+G83</f>
        <v>3512</v>
      </c>
      <c r="H22" s="76">
        <f t="shared" si="8"/>
        <v>4593</v>
      </c>
      <c r="I22" s="76">
        <f>+I80+I81+I82+I83</f>
        <v>6358</v>
      </c>
      <c r="J22" s="76">
        <f>+J80+J81+J82+J83</f>
        <v>1765</v>
      </c>
      <c r="K22" s="76">
        <f t="shared" si="9"/>
        <v>2676</v>
      </c>
      <c r="L22" s="76">
        <f>+L80+L81+L82+L83</f>
        <v>2743</v>
      </c>
      <c r="M22" s="76">
        <f>+M80+M81+M82+M83</f>
        <v>67</v>
      </c>
    </row>
    <row r="23" spans="1:13" s="24" customFormat="1" ht="21" customHeight="1" x14ac:dyDescent="0.2">
      <c r="A23" s="25">
        <v>2012</v>
      </c>
      <c r="B23" s="22">
        <f t="shared" si="4"/>
        <v>1850</v>
      </c>
      <c r="C23" s="22">
        <f t="shared" si="5"/>
        <v>8066</v>
      </c>
      <c r="D23" s="22">
        <f t="shared" si="6"/>
        <v>6216</v>
      </c>
      <c r="E23" s="22">
        <f t="shared" si="7"/>
        <v>-2263</v>
      </c>
      <c r="F23" s="22">
        <f>+F84+F85+F86+F87</f>
        <v>1429</v>
      </c>
      <c r="G23" s="22">
        <f>+G84+G85+G86+G87</f>
        <v>3692</v>
      </c>
      <c r="H23" s="22">
        <f t="shared" si="8"/>
        <v>4113</v>
      </c>
      <c r="I23" s="22">
        <f>+I84+I85+I86+I87</f>
        <v>6637</v>
      </c>
      <c r="J23" s="22">
        <f>+J84+J85+J86+J87</f>
        <v>2524</v>
      </c>
      <c r="K23" s="22">
        <f t="shared" si="9"/>
        <v>2539</v>
      </c>
      <c r="L23" s="22">
        <f>+L84+L85+L86+L87</f>
        <v>2675</v>
      </c>
      <c r="M23" s="22">
        <f>+M84+M85+M86+M87</f>
        <v>136</v>
      </c>
    </row>
    <row r="24" spans="1:13" s="24" customFormat="1" ht="21" customHeight="1" x14ac:dyDescent="0.2">
      <c r="A24" s="75">
        <v>2013</v>
      </c>
      <c r="B24" s="76">
        <f t="shared" si="4"/>
        <v>2081</v>
      </c>
      <c r="C24" s="76">
        <f t="shared" si="5"/>
        <v>8546</v>
      </c>
      <c r="D24" s="76">
        <f t="shared" si="6"/>
        <v>6465</v>
      </c>
      <c r="E24" s="76">
        <f t="shared" si="7"/>
        <v>-2747</v>
      </c>
      <c r="F24" s="76">
        <f>+F88+F89+F90+F91</f>
        <v>1542</v>
      </c>
      <c r="G24" s="76">
        <f>+G88+G89+G90+G91</f>
        <v>4289</v>
      </c>
      <c r="H24" s="76">
        <f t="shared" si="8"/>
        <v>4828</v>
      </c>
      <c r="I24" s="76">
        <f>+I88+I89+I90+I91</f>
        <v>7004</v>
      </c>
      <c r="J24" s="76">
        <f>+J88+J89+J90+J91</f>
        <v>2176</v>
      </c>
      <c r="K24" s="76">
        <f t="shared" si="9"/>
        <v>2619</v>
      </c>
      <c r="L24" s="76">
        <f>+L88+L89+L90+L91</f>
        <v>2762</v>
      </c>
      <c r="M24" s="76">
        <f>+M88+M89+M90+M91</f>
        <v>143</v>
      </c>
    </row>
    <row r="25" spans="1:13" s="24" customFormat="1" ht="21" customHeight="1" x14ac:dyDescent="0.2">
      <c r="A25" s="25">
        <v>2014</v>
      </c>
      <c r="B25" s="22">
        <f t="shared" si="4"/>
        <v>2153</v>
      </c>
      <c r="C25" s="22">
        <f t="shared" si="5"/>
        <v>8472</v>
      </c>
      <c r="D25" s="22">
        <f t="shared" si="6"/>
        <v>6319</v>
      </c>
      <c r="E25" s="22">
        <f t="shared" si="7"/>
        <v>-2558</v>
      </c>
      <c r="F25" s="22">
        <f>+F92+F93+F94+F95</f>
        <v>1595</v>
      </c>
      <c r="G25" s="22">
        <f>+G92+G93+G94+G95</f>
        <v>4153</v>
      </c>
      <c r="H25" s="22">
        <f t="shared" si="8"/>
        <v>4711</v>
      </c>
      <c r="I25" s="22">
        <f>+I92+I93+I94+I95</f>
        <v>6877</v>
      </c>
      <c r="J25" s="22">
        <f>+J92+J93+J94+J95</f>
        <v>2166</v>
      </c>
      <c r="K25" s="22">
        <f t="shared" si="9"/>
        <v>2575</v>
      </c>
      <c r="L25" s="22">
        <f>+L92+L93+L94+L95</f>
        <v>2725</v>
      </c>
      <c r="M25" s="22">
        <f>+M92+M93+M94+M95</f>
        <v>150</v>
      </c>
    </row>
    <row r="26" spans="1:13" s="24" customFormat="1" ht="21" customHeight="1" x14ac:dyDescent="0.2">
      <c r="A26" s="75">
        <v>2015</v>
      </c>
      <c r="B26" s="76">
        <f t="shared" si="4"/>
        <v>1702</v>
      </c>
      <c r="C26" s="76">
        <f t="shared" si="5"/>
        <v>8356</v>
      </c>
      <c r="D26" s="76">
        <f t="shared" si="6"/>
        <v>6654</v>
      </c>
      <c r="E26" s="76">
        <f t="shared" si="7"/>
        <v>-2953</v>
      </c>
      <c r="F26" s="76">
        <f>+F96+F97+F98+F99</f>
        <v>1286</v>
      </c>
      <c r="G26" s="76">
        <f>+G96+G97+G98+G99</f>
        <v>4239</v>
      </c>
      <c r="H26" s="76">
        <f t="shared" si="8"/>
        <v>4655</v>
      </c>
      <c r="I26" s="76">
        <f>+I96+I97+I98+I99</f>
        <v>7070</v>
      </c>
      <c r="J26" s="76">
        <f>+J96+J97+J98+J99</f>
        <v>2415</v>
      </c>
      <c r="K26" s="76">
        <f t="shared" si="9"/>
        <v>2591</v>
      </c>
      <c r="L26" s="76">
        <f>+L96+L97+L98+L99</f>
        <v>2775</v>
      </c>
      <c r="M26" s="76">
        <f>+M96+M97+M98+M99</f>
        <v>184</v>
      </c>
    </row>
    <row r="27" spans="1:13" s="24" customFormat="1" ht="21" customHeight="1" x14ac:dyDescent="0.2">
      <c r="A27" s="25">
        <v>2016</v>
      </c>
      <c r="B27" s="22">
        <f t="shared" ref="B27:B28" si="10">+C27-D27</f>
        <v>-390</v>
      </c>
      <c r="C27" s="22">
        <f t="shared" ref="C27:C28" si="11">+F27+I27</f>
        <v>6516</v>
      </c>
      <c r="D27" s="22">
        <f t="shared" ref="D27:D28" si="12">+G27+J27</f>
        <v>6906</v>
      </c>
      <c r="E27" s="22">
        <f t="shared" ref="E27:E28" si="13">+F27-G27</f>
        <v>-3079</v>
      </c>
      <c r="F27" s="22">
        <f>+F100+F101+F102+F103</f>
        <v>1189</v>
      </c>
      <c r="G27" s="22">
        <f>+G100+G101+G102+G103</f>
        <v>4268</v>
      </c>
      <c r="H27" s="22">
        <f t="shared" ref="H27:H28" si="14">+I27-J27</f>
        <v>2689</v>
      </c>
      <c r="I27" s="22">
        <f>+I100+I101+I102+I103</f>
        <v>5327</v>
      </c>
      <c r="J27" s="22">
        <f>+J100+J101+J102+J103</f>
        <v>2638</v>
      </c>
      <c r="K27" s="22">
        <f t="shared" si="9"/>
        <v>2436</v>
      </c>
      <c r="L27" s="22">
        <f>+L100+L101+L102+L103</f>
        <v>2627</v>
      </c>
      <c r="M27" s="22">
        <f>+M100+M101+M102+M103</f>
        <v>191</v>
      </c>
    </row>
    <row r="28" spans="1:13" s="24" customFormat="1" ht="21" customHeight="1" x14ac:dyDescent="0.2">
      <c r="A28" s="75">
        <v>2017</v>
      </c>
      <c r="B28" s="76">
        <f t="shared" si="10"/>
        <v>1265</v>
      </c>
      <c r="C28" s="76">
        <f t="shared" si="11"/>
        <v>7548</v>
      </c>
      <c r="D28" s="76">
        <f t="shared" si="12"/>
        <v>6283</v>
      </c>
      <c r="E28" s="76">
        <f t="shared" si="13"/>
        <v>-1855</v>
      </c>
      <c r="F28" s="76">
        <f>F104+F105+F106+F107</f>
        <v>1737</v>
      </c>
      <c r="G28" s="76">
        <f>G104+G105+G106+G107</f>
        <v>3592</v>
      </c>
      <c r="H28" s="76">
        <f t="shared" si="14"/>
        <v>3120</v>
      </c>
      <c r="I28" s="76">
        <f>I104+I105+I106+I107</f>
        <v>5811</v>
      </c>
      <c r="J28" s="76">
        <f>J104+J105+J106+J107</f>
        <v>2691</v>
      </c>
      <c r="K28" s="76">
        <f t="shared" ref="K28" si="15">+L28-M28</f>
        <v>2414</v>
      </c>
      <c r="L28" s="76">
        <f>L104+L105+L106+L107</f>
        <v>2672</v>
      </c>
      <c r="M28" s="76">
        <f>M104+M105+M106+M107</f>
        <v>258</v>
      </c>
    </row>
    <row r="29" spans="1:13" s="54" customFormat="1" ht="21" customHeight="1" x14ac:dyDescent="0.2">
      <c r="A29" s="25">
        <v>2018</v>
      </c>
      <c r="B29" s="53">
        <f t="shared" ref="B29:B32" si="16">+C29-D29</f>
        <v>1188</v>
      </c>
      <c r="C29" s="53">
        <f t="shared" ref="C29:C32" si="17">+F29+I29</f>
        <v>8395</v>
      </c>
      <c r="D29" s="53">
        <f t="shared" ref="D29:D32" si="18">+G29+J29</f>
        <v>7207</v>
      </c>
      <c r="E29" s="53">
        <f t="shared" ref="E29:E32" si="19">+F29-G29</f>
        <v>-2175</v>
      </c>
      <c r="F29" s="53">
        <f>F109+F110+F111+F108</f>
        <v>1994</v>
      </c>
      <c r="G29" s="53">
        <f>G109+G110+G111+G108</f>
        <v>4169</v>
      </c>
      <c r="H29" s="53">
        <f t="shared" ref="H29:H32" si="20">+I29-J29</f>
        <v>3363</v>
      </c>
      <c r="I29" s="53">
        <f>I109+I110+I111+I108</f>
        <v>6401</v>
      </c>
      <c r="J29" s="53">
        <f>J109+J110+J111+J108</f>
        <v>3038</v>
      </c>
      <c r="K29" s="53">
        <f t="shared" ref="K29:K32" si="21">+L29-M29</f>
        <v>2181</v>
      </c>
      <c r="L29" s="53">
        <f>L109+L110+L111+L108</f>
        <v>2567</v>
      </c>
      <c r="M29" s="53">
        <f>M109+M110+M111+M108</f>
        <v>386</v>
      </c>
    </row>
    <row r="30" spans="1:13" s="24" customFormat="1" ht="21" customHeight="1" x14ac:dyDescent="0.2">
      <c r="A30" s="75">
        <v>2019</v>
      </c>
      <c r="B30" s="76">
        <f t="shared" si="16"/>
        <v>1268</v>
      </c>
      <c r="C30" s="76">
        <f t="shared" si="17"/>
        <v>9026</v>
      </c>
      <c r="D30" s="76">
        <f t="shared" si="18"/>
        <v>7758</v>
      </c>
      <c r="E30" s="76">
        <f t="shared" si="19"/>
        <v>-2484</v>
      </c>
      <c r="F30" s="76">
        <f>+F112+F113+F114+F115</f>
        <v>2331</v>
      </c>
      <c r="G30" s="76">
        <f>+G112+G113+G114+G115</f>
        <v>4815</v>
      </c>
      <c r="H30" s="76">
        <f t="shared" si="20"/>
        <v>3752</v>
      </c>
      <c r="I30" s="76">
        <f>+I112+I113+I114+I115</f>
        <v>6695</v>
      </c>
      <c r="J30" s="76">
        <f>+J112+J113+J114+J115</f>
        <v>2943</v>
      </c>
      <c r="K30" s="76">
        <f t="shared" si="21"/>
        <v>2139</v>
      </c>
      <c r="L30" s="76">
        <f>+L112+L113+L114+L115</f>
        <v>2664</v>
      </c>
      <c r="M30" s="76">
        <f>+M112+M113+M114+M115</f>
        <v>525</v>
      </c>
    </row>
    <row r="31" spans="1:13" s="24" customFormat="1" ht="21" customHeight="1" x14ac:dyDescent="0.2">
      <c r="A31" s="25">
        <v>2020</v>
      </c>
      <c r="B31" s="22">
        <f t="shared" si="16"/>
        <v>2841</v>
      </c>
      <c r="C31" s="22">
        <f t="shared" si="17"/>
        <v>11260</v>
      </c>
      <c r="D31" s="22">
        <f t="shared" si="18"/>
        <v>8419</v>
      </c>
      <c r="E31" s="22">
        <f t="shared" si="19"/>
        <v>-2683</v>
      </c>
      <c r="F31" s="22">
        <f>+F116+F117+F118+F119</f>
        <v>2720</v>
      </c>
      <c r="G31" s="22">
        <f>+G116+G117+G118+G119</f>
        <v>5403</v>
      </c>
      <c r="H31" s="22">
        <f t="shared" si="20"/>
        <v>5524</v>
      </c>
      <c r="I31" s="22">
        <f>+I116+I117+I118+I119</f>
        <v>8540</v>
      </c>
      <c r="J31" s="22">
        <f>+J116+J117+J118+J119</f>
        <v>3016</v>
      </c>
      <c r="K31" s="22">
        <f t="shared" si="21"/>
        <v>1934</v>
      </c>
      <c r="L31" s="22">
        <f>+L116+L117+L118+L119</f>
        <v>2590</v>
      </c>
      <c r="M31" s="22">
        <f>+M116+M117+M118+M119</f>
        <v>656</v>
      </c>
    </row>
    <row r="32" spans="1:13" s="24" customFormat="1" ht="21" customHeight="1" x14ac:dyDescent="0.2">
      <c r="A32" s="75">
        <v>2021</v>
      </c>
      <c r="B32" s="76">
        <f t="shared" si="16"/>
        <v>-378</v>
      </c>
      <c r="C32" s="76">
        <f t="shared" si="17"/>
        <v>9585</v>
      </c>
      <c r="D32" s="76">
        <f t="shared" si="18"/>
        <v>9963</v>
      </c>
      <c r="E32" s="76">
        <f t="shared" si="19"/>
        <v>-3859</v>
      </c>
      <c r="F32" s="76">
        <f>F120+F121+F122+F123</f>
        <v>2678</v>
      </c>
      <c r="G32" s="76">
        <f>G120+G121+G122+G123</f>
        <v>6537</v>
      </c>
      <c r="H32" s="76">
        <f t="shared" si="20"/>
        <v>3481</v>
      </c>
      <c r="I32" s="76">
        <f>I120+I121+I122+I123</f>
        <v>6907</v>
      </c>
      <c r="J32" s="76">
        <f>J120+J121+J122+J123</f>
        <v>3426</v>
      </c>
      <c r="K32" s="76">
        <f t="shared" si="21"/>
        <v>1784</v>
      </c>
      <c r="L32" s="76">
        <f>L120+L121+L122+L123</f>
        <v>2635</v>
      </c>
      <c r="M32" s="76">
        <f>M120+M121+M122+M123</f>
        <v>851</v>
      </c>
    </row>
    <row r="33" spans="1:13" s="24" customFormat="1" ht="21" customHeight="1" x14ac:dyDescent="0.2">
      <c r="A33" s="25">
        <v>2022</v>
      </c>
      <c r="B33" s="22">
        <f>+B124+B125+B126+B127</f>
        <v>-2099</v>
      </c>
      <c r="C33" s="22">
        <f t="shared" ref="C33:M33" si="22">+C124+C125+C126+C127</f>
        <v>10624</v>
      </c>
      <c r="D33" s="22">
        <f t="shared" si="22"/>
        <v>12723</v>
      </c>
      <c r="E33" s="22">
        <f t="shared" si="22"/>
        <v>-3689</v>
      </c>
      <c r="F33" s="22">
        <f t="shared" si="22"/>
        <v>2949</v>
      </c>
      <c r="G33" s="22">
        <f t="shared" si="22"/>
        <v>6638</v>
      </c>
      <c r="H33" s="22">
        <f t="shared" si="22"/>
        <v>1590</v>
      </c>
      <c r="I33" s="22">
        <f t="shared" si="22"/>
        <v>7675</v>
      </c>
      <c r="J33" s="22">
        <f t="shared" si="22"/>
        <v>6085</v>
      </c>
      <c r="K33" s="22">
        <f t="shared" si="22"/>
        <v>1498</v>
      </c>
      <c r="L33" s="22">
        <f t="shared" si="22"/>
        <v>2620</v>
      </c>
      <c r="M33" s="22">
        <f t="shared" si="22"/>
        <v>1122</v>
      </c>
    </row>
    <row r="34" spans="1:13" s="24" customFormat="1" ht="21" customHeight="1" x14ac:dyDescent="0.2">
      <c r="A34" s="75">
        <v>2023</v>
      </c>
      <c r="B34" s="76">
        <f t="shared" ref="B34" si="23">+C34-D34</f>
        <v>-2509</v>
      </c>
      <c r="C34" s="76">
        <f t="shared" ref="C34" si="24">+F34+I34</f>
        <v>10513</v>
      </c>
      <c r="D34" s="76">
        <f t="shared" ref="D34" si="25">+G34+J34</f>
        <v>13022</v>
      </c>
      <c r="E34" s="76">
        <f t="shared" ref="E34" si="26">+F34-G34</f>
        <v>-3784</v>
      </c>
      <c r="F34" s="76">
        <f>+F128+F129+F130+F131</f>
        <v>2746</v>
      </c>
      <c r="G34" s="76">
        <f>+G128+G129+G130+G131</f>
        <v>6530</v>
      </c>
      <c r="H34" s="76">
        <f t="shared" ref="H34" si="27">+I34-J34</f>
        <v>1275</v>
      </c>
      <c r="I34" s="76">
        <f>+I128+I129+I130+I131</f>
        <v>7767</v>
      </c>
      <c r="J34" s="76">
        <f>+J128+J129+J130+J131</f>
        <v>6492</v>
      </c>
      <c r="K34" s="76">
        <f t="shared" ref="K34" si="28">+L34-M34</f>
        <v>964</v>
      </c>
      <c r="L34" s="76">
        <f>+L128+L129+L130+L131</f>
        <v>2658</v>
      </c>
      <c r="M34" s="76">
        <f>+M128+M129+M130+M131</f>
        <v>1694</v>
      </c>
    </row>
    <row r="35" spans="1:13" ht="21" customHeight="1" x14ac:dyDescent="0.2">
      <c r="A35" s="78"/>
      <c r="B35" s="79"/>
      <c r="C35" s="79"/>
      <c r="D35" s="79"/>
      <c r="E35" s="79"/>
      <c r="F35" s="79"/>
      <c r="G35" s="79"/>
      <c r="H35" s="79"/>
      <c r="I35" s="79"/>
      <c r="J35" s="79"/>
      <c r="K35" s="79"/>
      <c r="L35" s="79"/>
      <c r="M35" s="79"/>
    </row>
    <row r="36" spans="1:13" ht="21" hidden="1" customHeight="1" x14ac:dyDescent="0.2">
      <c r="A36" s="26" t="s">
        <v>229</v>
      </c>
      <c r="B36" s="22">
        <f t="shared" ref="B36" si="29">+C36-D36</f>
        <v>0</v>
      </c>
      <c r="C36" s="22">
        <f t="shared" ref="C36" si="30">+F36+I36</f>
        <v>0</v>
      </c>
      <c r="D36" s="22">
        <f t="shared" ref="D36" si="31">+G36+J36</f>
        <v>0</v>
      </c>
      <c r="E36" s="22">
        <f t="shared" ref="E36" si="32">+F36-G36</f>
        <v>0</v>
      </c>
      <c r="F36" s="22"/>
      <c r="G36" s="22"/>
      <c r="H36" s="22">
        <f t="shared" ref="H36" si="33">+I36-J36</f>
        <v>0</v>
      </c>
      <c r="I36" s="22"/>
      <c r="J36" s="22"/>
      <c r="K36" s="22">
        <f t="shared" ref="K36" si="34">+L36-M36</f>
        <v>0</v>
      </c>
      <c r="L36" s="22"/>
      <c r="M36" s="22"/>
    </row>
    <row r="37" spans="1:13" ht="21" hidden="1" customHeight="1" x14ac:dyDescent="0.2">
      <c r="A37" s="80" t="s">
        <v>65</v>
      </c>
      <c r="B37" s="76">
        <f t="shared" si="4"/>
        <v>0</v>
      </c>
      <c r="C37" s="76">
        <f t="shared" si="5"/>
        <v>0</v>
      </c>
      <c r="D37" s="76">
        <f t="shared" si="6"/>
        <v>0</v>
      </c>
      <c r="E37" s="76">
        <f t="shared" si="7"/>
        <v>0</v>
      </c>
      <c r="F37" s="76"/>
      <c r="G37" s="76"/>
      <c r="H37" s="76">
        <f t="shared" si="8"/>
        <v>0</v>
      </c>
      <c r="I37" s="76"/>
      <c r="J37" s="76"/>
      <c r="K37" s="76">
        <f t="shared" ref="K37:K101" si="35">+L37-M37</f>
        <v>0</v>
      </c>
      <c r="L37" s="76"/>
      <c r="M37" s="76"/>
    </row>
    <row r="38" spans="1:13" ht="21" hidden="1" customHeight="1" x14ac:dyDescent="0.2">
      <c r="A38" s="26" t="s">
        <v>66</v>
      </c>
      <c r="B38" s="22">
        <f t="shared" si="4"/>
        <v>0</v>
      </c>
      <c r="C38" s="22">
        <f t="shared" si="5"/>
        <v>0</v>
      </c>
      <c r="D38" s="22">
        <f t="shared" si="6"/>
        <v>0</v>
      </c>
      <c r="E38" s="22">
        <f t="shared" si="7"/>
        <v>0</v>
      </c>
      <c r="F38" s="22"/>
      <c r="G38" s="22"/>
      <c r="H38" s="22">
        <f t="shared" si="8"/>
        <v>0</v>
      </c>
      <c r="I38" s="22"/>
      <c r="J38" s="22"/>
      <c r="K38" s="22">
        <f t="shared" si="35"/>
        <v>0</v>
      </c>
      <c r="L38" s="22"/>
      <c r="M38" s="22"/>
    </row>
    <row r="39" spans="1:13" ht="21" hidden="1" customHeight="1" x14ac:dyDescent="0.2">
      <c r="A39" s="80" t="s">
        <v>67</v>
      </c>
      <c r="B39" s="76">
        <f t="shared" si="4"/>
        <v>0</v>
      </c>
      <c r="C39" s="76">
        <f t="shared" si="5"/>
        <v>0</v>
      </c>
      <c r="D39" s="76">
        <f t="shared" si="6"/>
        <v>0</v>
      </c>
      <c r="E39" s="76">
        <f t="shared" si="7"/>
        <v>0</v>
      </c>
      <c r="F39" s="76"/>
      <c r="G39" s="76"/>
      <c r="H39" s="76">
        <f t="shared" si="8"/>
        <v>0</v>
      </c>
      <c r="I39" s="76"/>
      <c r="J39" s="76"/>
      <c r="K39" s="76">
        <f t="shared" si="35"/>
        <v>0</v>
      </c>
      <c r="L39" s="76"/>
      <c r="M39" s="76"/>
    </row>
    <row r="40" spans="1:13" ht="21" hidden="1" customHeight="1" x14ac:dyDescent="0.2">
      <c r="A40" s="26" t="s">
        <v>68</v>
      </c>
      <c r="B40" s="22">
        <f t="shared" si="4"/>
        <v>0</v>
      </c>
      <c r="C40" s="22">
        <f t="shared" si="5"/>
        <v>0</v>
      </c>
      <c r="D40" s="22">
        <f t="shared" si="6"/>
        <v>0</v>
      </c>
      <c r="E40" s="22">
        <f t="shared" si="7"/>
        <v>0</v>
      </c>
      <c r="F40" s="22"/>
      <c r="G40" s="22"/>
      <c r="H40" s="22">
        <f t="shared" si="8"/>
        <v>0</v>
      </c>
      <c r="I40" s="22"/>
      <c r="J40" s="22"/>
      <c r="K40" s="22">
        <f t="shared" si="35"/>
        <v>0</v>
      </c>
      <c r="L40" s="22"/>
      <c r="M40" s="22"/>
    </row>
    <row r="41" spans="1:13" ht="21" hidden="1" customHeight="1" x14ac:dyDescent="0.2">
      <c r="A41" s="80" t="s">
        <v>69</v>
      </c>
      <c r="B41" s="76">
        <f t="shared" si="4"/>
        <v>0</v>
      </c>
      <c r="C41" s="76">
        <f t="shared" si="5"/>
        <v>0</v>
      </c>
      <c r="D41" s="76">
        <f t="shared" si="6"/>
        <v>0</v>
      </c>
      <c r="E41" s="76">
        <f t="shared" si="7"/>
        <v>0</v>
      </c>
      <c r="F41" s="76"/>
      <c r="G41" s="76"/>
      <c r="H41" s="76">
        <f t="shared" si="8"/>
        <v>0</v>
      </c>
      <c r="I41" s="76"/>
      <c r="J41" s="76"/>
      <c r="K41" s="76">
        <f t="shared" si="35"/>
        <v>0</v>
      </c>
      <c r="L41" s="76"/>
      <c r="M41" s="76"/>
    </row>
    <row r="42" spans="1:13" ht="21" hidden="1" customHeight="1" x14ac:dyDescent="0.2">
      <c r="A42" s="26" t="s">
        <v>70</v>
      </c>
      <c r="B42" s="22">
        <f t="shared" si="4"/>
        <v>0</v>
      </c>
      <c r="C42" s="22">
        <f t="shared" si="5"/>
        <v>0</v>
      </c>
      <c r="D42" s="22">
        <f t="shared" si="6"/>
        <v>0</v>
      </c>
      <c r="E42" s="22">
        <f t="shared" si="7"/>
        <v>0</v>
      </c>
      <c r="F42" s="22"/>
      <c r="G42" s="22"/>
      <c r="H42" s="22">
        <f t="shared" si="8"/>
        <v>0</v>
      </c>
      <c r="I42" s="22"/>
      <c r="J42" s="22"/>
      <c r="K42" s="22">
        <f t="shared" si="35"/>
        <v>0</v>
      </c>
      <c r="L42" s="22"/>
      <c r="M42" s="22"/>
    </row>
    <row r="43" spans="1:13" ht="21" hidden="1" customHeight="1" x14ac:dyDescent="0.2">
      <c r="A43" s="80" t="s">
        <v>71</v>
      </c>
      <c r="B43" s="76">
        <f t="shared" si="4"/>
        <v>0</v>
      </c>
      <c r="C43" s="76">
        <f t="shared" si="5"/>
        <v>0</v>
      </c>
      <c r="D43" s="76">
        <f t="shared" si="6"/>
        <v>0</v>
      </c>
      <c r="E43" s="76">
        <f t="shared" si="7"/>
        <v>0</v>
      </c>
      <c r="F43" s="76"/>
      <c r="G43" s="76"/>
      <c r="H43" s="76">
        <f t="shared" si="8"/>
        <v>0</v>
      </c>
      <c r="I43" s="76"/>
      <c r="J43" s="76"/>
      <c r="K43" s="76">
        <f t="shared" si="35"/>
        <v>0</v>
      </c>
      <c r="L43" s="76"/>
      <c r="M43" s="76"/>
    </row>
    <row r="44" spans="1:13" ht="21" hidden="1" customHeight="1" x14ac:dyDescent="0.2">
      <c r="A44" s="26" t="s">
        <v>72</v>
      </c>
      <c r="B44" s="22">
        <f t="shared" si="4"/>
        <v>0</v>
      </c>
      <c r="C44" s="22">
        <f t="shared" si="5"/>
        <v>0</v>
      </c>
      <c r="D44" s="22">
        <f t="shared" si="6"/>
        <v>0</v>
      </c>
      <c r="E44" s="22">
        <f t="shared" si="7"/>
        <v>0</v>
      </c>
      <c r="F44" s="22"/>
      <c r="G44" s="22"/>
      <c r="H44" s="22">
        <f t="shared" si="8"/>
        <v>0</v>
      </c>
      <c r="I44" s="22"/>
      <c r="J44" s="22"/>
      <c r="K44" s="22">
        <f t="shared" si="35"/>
        <v>0</v>
      </c>
      <c r="L44" s="22"/>
      <c r="M44" s="22"/>
    </row>
    <row r="45" spans="1:13" ht="21" hidden="1" customHeight="1" x14ac:dyDescent="0.2">
      <c r="A45" s="80" t="s">
        <v>73</v>
      </c>
      <c r="B45" s="76">
        <f t="shared" si="4"/>
        <v>0</v>
      </c>
      <c r="C45" s="76">
        <f t="shared" si="5"/>
        <v>0</v>
      </c>
      <c r="D45" s="76">
        <f t="shared" si="6"/>
        <v>0</v>
      </c>
      <c r="E45" s="76">
        <f t="shared" si="7"/>
        <v>0</v>
      </c>
      <c r="F45" s="76"/>
      <c r="G45" s="76"/>
      <c r="H45" s="76">
        <f t="shared" si="8"/>
        <v>0</v>
      </c>
      <c r="I45" s="76"/>
      <c r="J45" s="76"/>
      <c r="K45" s="76">
        <f t="shared" si="35"/>
        <v>0</v>
      </c>
      <c r="L45" s="76"/>
      <c r="M45" s="76"/>
    </row>
    <row r="46" spans="1:13" ht="21" hidden="1" customHeight="1" x14ac:dyDescent="0.2">
      <c r="A46" s="26" t="s">
        <v>74</v>
      </c>
      <c r="B46" s="22">
        <f t="shared" si="4"/>
        <v>0</v>
      </c>
      <c r="C46" s="22">
        <f t="shared" si="5"/>
        <v>0</v>
      </c>
      <c r="D46" s="22">
        <f t="shared" si="6"/>
        <v>0</v>
      </c>
      <c r="E46" s="22">
        <f t="shared" si="7"/>
        <v>0</v>
      </c>
      <c r="F46" s="22"/>
      <c r="G46" s="22"/>
      <c r="H46" s="22">
        <f t="shared" si="8"/>
        <v>0</v>
      </c>
      <c r="I46" s="22"/>
      <c r="J46" s="22"/>
      <c r="K46" s="22">
        <f t="shared" si="35"/>
        <v>0</v>
      </c>
      <c r="L46" s="22"/>
      <c r="M46" s="22"/>
    </row>
    <row r="47" spans="1:13" ht="21" hidden="1" customHeight="1" x14ac:dyDescent="0.2">
      <c r="A47" s="80" t="s">
        <v>75</v>
      </c>
      <c r="B47" s="76">
        <f t="shared" si="4"/>
        <v>0</v>
      </c>
      <c r="C47" s="76">
        <f t="shared" si="5"/>
        <v>0</v>
      </c>
      <c r="D47" s="76">
        <f t="shared" si="6"/>
        <v>0</v>
      </c>
      <c r="E47" s="76">
        <f t="shared" si="7"/>
        <v>0</v>
      </c>
      <c r="F47" s="76"/>
      <c r="G47" s="76"/>
      <c r="H47" s="76">
        <f t="shared" si="8"/>
        <v>0</v>
      </c>
      <c r="I47" s="76"/>
      <c r="J47" s="76"/>
      <c r="K47" s="76">
        <f t="shared" si="35"/>
        <v>0</v>
      </c>
      <c r="L47" s="76"/>
      <c r="M47" s="76"/>
    </row>
    <row r="48" spans="1:13" ht="21" hidden="1" customHeight="1" x14ac:dyDescent="0.2">
      <c r="A48" s="26" t="s">
        <v>76</v>
      </c>
      <c r="B48" s="22">
        <f t="shared" si="4"/>
        <v>0</v>
      </c>
      <c r="C48" s="22">
        <f t="shared" si="5"/>
        <v>0</v>
      </c>
      <c r="D48" s="22">
        <f t="shared" si="6"/>
        <v>0</v>
      </c>
      <c r="E48" s="22">
        <f t="shared" si="7"/>
        <v>0</v>
      </c>
      <c r="F48" s="22"/>
      <c r="G48" s="22"/>
      <c r="H48" s="22">
        <f t="shared" si="8"/>
        <v>0</v>
      </c>
      <c r="I48" s="22"/>
      <c r="J48" s="22"/>
      <c r="K48" s="22">
        <f t="shared" si="35"/>
        <v>0</v>
      </c>
      <c r="L48" s="22"/>
      <c r="M48" s="22"/>
    </row>
    <row r="49" spans="1:13" ht="21" hidden="1" customHeight="1" x14ac:dyDescent="0.2">
      <c r="A49" s="80" t="s">
        <v>77</v>
      </c>
      <c r="B49" s="76">
        <f t="shared" si="4"/>
        <v>0</v>
      </c>
      <c r="C49" s="76">
        <f t="shared" si="5"/>
        <v>0</v>
      </c>
      <c r="D49" s="76">
        <f t="shared" si="6"/>
        <v>0</v>
      </c>
      <c r="E49" s="76">
        <f t="shared" si="7"/>
        <v>0</v>
      </c>
      <c r="F49" s="76"/>
      <c r="G49" s="76"/>
      <c r="H49" s="76">
        <f t="shared" si="8"/>
        <v>0</v>
      </c>
      <c r="I49" s="76"/>
      <c r="J49" s="76"/>
      <c r="K49" s="76">
        <f t="shared" si="35"/>
        <v>0</v>
      </c>
      <c r="L49" s="76"/>
      <c r="M49" s="76"/>
    </row>
    <row r="50" spans="1:13" ht="21" hidden="1" customHeight="1" x14ac:dyDescent="0.2">
      <c r="A50" s="26" t="s">
        <v>78</v>
      </c>
      <c r="B50" s="22">
        <f t="shared" si="4"/>
        <v>0</v>
      </c>
      <c r="C50" s="22">
        <f t="shared" si="5"/>
        <v>0</v>
      </c>
      <c r="D50" s="22">
        <f t="shared" si="6"/>
        <v>0</v>
      </c>
      <c r="E50" s="22">
        <f t="shared" si="7"/>
        <v>0</v>
      </c>
      <c r="F50" s="22"/>
      <c r="G50" s="22"/>
      <c r="H50" s="22">
        <f t="shared" si="8"/>
        <v>0</v>
      </c>
      <c r="I50" s="22"/>
      <c r="J50" s="22"/>
      <c r="K50" s="22">
        <f t="shared" si="35"/>
        <v>0</v>
      </c>
      <c r="L50" s="22"/>
      <c r="M50" s="22"/>
    </row>
    <row r="51" spans="1:13" ht="21" hidden="1" customHeight="1" x14ac:dyDescent="0.2">
      <c r="A51" s="80" t="s">
        <v>79</v>
      </c>
      <c r="B51" s="76">
        <f t="shared" si="4"/>
        <v>0</v>
      </c>
      <c r="C51" s="76">
        <f t="shared" si="5"/>
        <v>0</v>
      </c>
      <c r="D51" s="76">
        <f t="shared" si="6"/>
        <v>0</v>
      </c>
      <c r="E51" s="76">
        <f t="shared" si="7"/>
        <v>0</v>
      </c>
      <c r="F51" s="76"/>
      <c r="G51" s="76"/>
      <c r="H51" s="76">
        <f t="shared" si="8"/>
        <v>0</v>
      </c>
      <c r="I51" s="76"/>
      <c r="J51" s="76"/>
      <c r="K51" s="76">
        <f t="shared" si="35"/>
        <v>0</v>
      </c>
      <c r="L51" s="76"/>
      <c r="M51" s="76"/>
    </row>
    <row r="52" spans="1:13" ht="21" customHeight="1" x14ac:dyDescent="0.2">
      <c r="A52" s="26" t="s">
        <v>9</v>
      </c>
      <c r="B52" s="22">
        <f t="shared" si="4"/>
        <v>236</v>
      </c>
      <c r="C52" s="22">
        <f t="shared" si="5"/>
        <v>534</v>
      </c>
      <c r="D52" s="22">
        <f t="shared" si="6"/>
        <v>298</v>
      </c>
      <c r="E52" s="22">
        <f t="shared" si="7"/>
        <v>140</v>
      </c>
      <c r="F52" s="34">
        <v>207</v>
      </c>
      <c r="G52" s="34">
        <v>67</v>
      </c>
      <c r="H52" s="22">
        <f t="shared" si="8"/>
        <v>96</v>
      </c>
      <c r="I52" s="34">
        <v>327</v>
      </c>
      <c r="J52" s="34">
        <v>231</v>
      </c>
      <c r="K52" s="22">
        <f t="shared" si="35"/>
        <v>185</v>
      </c>
      <c r="L52" s="34">
        <v>189</v>
      </c>
      <c r="M52" s="34">
        <v>4</v>
      </c>
    </row>
    <row r="53" spans="1:13" ht="21" customHeight="1" x14ac:dyDescent="0.2">
      <c r="A53" s="80" t="s">
        <v>10</v>
      </c>
      <c r="B53" s="76">
        <f t="shared" si="4"/>
        <v>-100</v>
      </c>
      <c r="C53" s="76">
        <f t="shared" si="5"/>
        <v>562</v>
      </c>
      <c r="D53" s="76">
        <f t="shared" si="6"/>
        <v>662</v>
      </c>
      <c r="E53" s="76">
        <f t="shared" si="7"/>
        <v>-188</v>
      </c>
      <c r="F53" s="69">
        <v>164</v>
      </c>
      <c r="G53" s="69">
        <v>352</v>
      </c>
      <c r="H53" s="76">
        <f t="shared" si="8"/>
        <v>88</v>
      </c>
      <c r="I53" s="69">
        <v>398</v>
      </c>
      <c r="J53" s="69">
        <v>310</v>
      </c>
      <c r="K53" s="76">
        <f t="shared" si="35"/>
        <v>207</v>
      </c>
      <c r="L53" s="69">
        <v>211</v>
      </c>
      <c r="M53" s="69">
        <v>4</v>
      </c>
    </row>
    <row r="54" spans="1:13" ht="21" customHeight="1" x14ac:dyDescent="0.2">
      <c r="A54" s="26" t="s">
        <v>11</v>
      </c>
      <c r="B54" s="22">
        <f t="shared" si="4"/>
        <v>-31</v>
      </c>
      <c r="C54" s="22">
        <f t="shared" si="5"/>
        <v>846</v>
      </c>
      <c r="D54" s="22">
        <f t="shared" si="6"/>
        <v>877</v>
      </c>
      <c r="E54" s="22">
        <f t="shared" si="7"/>
        <v>-245</v>
      </c>
      <c r="F54" s="34">
        <v>289</v>
      </c>
      <c r="G54" s="34">
        <v>534</v>
      </c>
      <c r="H54" s="22">
        <f t="shared" si="8"/>
        <v>214</v>
      </c>
      <c r="I54" s="34">
        <v>557</v>
      </c>
      <c r="J54" s="34">
        <v>343</v>
      </c>
      <c r="K54" s="22">
        <f t="shared" si="35"/>
        <v>237</v>
      </c>
      <c r="L54" s="34">
        <v>241</v>
      </c>
      <c r="M54" s="34">
        <v>4</v>
      </c>
    </row>
    <row r="55" spans="1:13" ht="21" customHeight="1" x14ac:dyDescent="0.2">
      <c r="A55" s="80" t="s">
        <v>12</v>
      </c>
      <c r="B55" s="76">
        <f t="shared" si="4"/>
        <v>-113</v>
      </c>
      <c r="C55" s="76">
        <f t="shared" si="5"/>
        <v>667</v>
      </c>
      <c r="D55" s="76">
        <f t="shared" si="6"/>
        <v>780</v>
      </c>
      <c r="E55" s="76">
        <f t="shared" si="7"/>
        <v>-282</v>
      </c>
      <c r="F55" s="69">
        <v>190</v>
      </c>
      <c r="G55" s="69">
        <v>472</v>
      </c>
      <c r="H55" s="76">
        <f t="shared" si="8"/>
        <v>169</v>
      </c>
      <c r="I55" s="69">
        <v>477</v>
      </c>
      <c r="J55" s="69">
        <v>308</v>
      </c>
      <c r="K55" s="76">
        <f t="shared" si="35"/>
        <v>258</v>
      </c>
      <c r="L55" s="69">
        <v>262</v>
      </c>
      <c r="M55" s="69">
        <v>4</v>
      </c>
    </row>
    <row r="56" spans="1:13" ht="21" customHeight="1" x14ac:dyDescent="0.2">
      <c r="A56" s="26" t="s">
        <v>13</v>
      </c>
      <c r="B56" s="22">
        <f t="shared" si="4"/>
        <v>-86</v>
      </c>
      <c r="C56" s="22">
        <f t="shared" si="5"/>
        <v>893</v>
      </c>
      <c r="D56" s="22">
        <f t="shared" si="6"/>
        <v>979</v>
      </c>
      <c r="E56" s="22">
        <f t="shared" si="7"/>
        <v>-457</v>
      </c>
      <c r="F56" s="34">
        <v>280</v>
      </c>
      <c r="G56" s="34">
        <v>737</v>
      </c>
      <c r="H56" s="22">
        <f t="shared" si="8"/>
        <v>371</v>
      </c>
      <c r="I56" s="34">
        <v>613</v>
      </c>
      <c r="J56" s="34">
        <v>242</v>
      </c>
      <c r="K56" s="22">
        <f t="shared" si="35"/>
        <v>290</v>
      </c>
      <c r="L56" s="34">
        <v>294</v>
      </c>
      <c r="M56" s="34">
        <v>4</v>
      </c>
    </row>
    <row r="57" spans="1:13" ht="21" customHeight="1" x14ac:dyDescent="0.2">
      <c r="A57" s="80" t="s">
        <v>14</v>
      </c>
      <c r="B57" s="76">
        <f t="shared" si="4"/>
        <v>216</v>
      </c>
      <c r="C57" s="76">
        <f t="shared" si="5"/>
        <v>976</v>
      </c>
      <c r="D57" s="76">
        <f t="shared" si="6"/>
        <v>760</v>
      </c>
      <c r="E57" s="76">
        <f t="shared" si="7"/>
        <v>-108</v>
      </c>
      <c r="F57" s="69">
        <v>282</v>
      </c>
      <c r="G57" s="69">
        <v>390</v>
      </c>
      <c r="H57" s="76">
        <f t="shared" si="8"/>
        <v>324</v>
      </c>
      <c r="I57" s="69">
        <v>694</v>
      </c>
      <c r="J57" s="69">
        <v>370</v>
      </c>
      <c r="K57" s="76">
        <f t="shared" si="35"/>
        <v>336</v>
      </c>
      <c r="L57" s="69">
        <v>340</v>
      </c>
      <c r="M57" s="69">
        <v>4</v>
      </c>
    </row>
    <row r="58" spans="1:13" ht="21" customHeight="1" x14ac:dyDescent="0.2">
      <c r="A58" s="26" t="s">
        <v>15</v>
      </c>
      <c r="B58" s="22">
        <f t="shared" si="4"/>
        <v>-16</v>
      </c>
      <c r="C58" s="22">
        <f t="shared" si="5"/>
        <v>845</v>
      </c>
      <c r="D58" s="22">
        <f t="shared" si="6"/>
        <v>861</v>
      </c>
      <c r="E58" s="22">
        <f t="shared" si="7"/>
        <v>-230</v>
      </c>
      <c r="F58" s="34">
        <v>225</v>
      </c>
      <c r="G58" s="34">
        <v>455</v>
      </c>
      <c r="H58" s="22">
        <f t="shared" si="8"/>
        <v>214</v>
      </c>
      <c r="I58" s="34">
        <v>620</v>
      </c>
      <c r="J58" s="34">
        <v>406</v>
      </c>
      <c r="K58" s="22">
        <f t="shared" si="35"/>
        <v>392</v>
      </c>
      <c r="L58" s="34">
        <v>396</v>
      </c>
      <c r="M58" s="34">
        <v>4</v>
      </c>
    </row>
    <row r="59" spans="1:13" ht="21" customHeight="1" x14ac:dyDescent="0.2">
      <c r="A59" s="80" t="s">
        <v>16</v>
      </c>
      <c r="B59" s="76">
        <f t="shared" si="4"/>
        <v>-339</v>
      </c>
      <c r="C59" s="76">
        <f t="shared" si="5"/>
        <v>818</v>
      </c>
      <c r="D59" s="76">
        <f t="shared" si="6"/>
        <v>1157</v>
      </c>
      <c r="E59" s="76">
        <f t="shared" si="7"/>
        <v>-613</v>
      </c>
      <c r="F59" s="69">
        <v>167</v>
      </c>
      <c r="G59" s="69">
        <v>780</v>
      </c>
      <c r="H59" s="76">
        <f t="shared" si="8"/>
        <v>274</v>
      </c>
      <c r="I59" s="69">
        <v>651</v>
      </c>
      <c r="J59" s="69">
        <v>377</v>
      </c>
      <c r="K59" s="76">
        <f t="shared" si="35"/>
        <v>438</v>
      </c>
      <c r="L59" s="69">
        <v>442</v>
      </c>
      <c r="M59" s="69">
        <v>4</v>
      </c>
    </row>
    <row r="60" spans="1:13" ht="21" customHeight="1" x14ac:dyDescent="0.2">
      <c r="A60" s="26" t="s">
        <v>17</v>
      </c>
      <c r="B60" s="22">
        <f t="shared" si="4"/>
        <v>-112</v>
      </c>
      <c r="C60" s="22">
        <f t="shared" si="5"/>
        <v>1037</v>
      </c>
      <c r="D60" s="22">
        <f t="shared" si="6"/>
        <v>1149</v>
      </c>
      <c r="E60" s="22">
        <f t="shared" si="7"/>
        <v>-517</v>
      </c>
      <c r="F60" s="34">
        <v>267</v>
      </c>
      <c r="G60" s="34">
        <v>784</v>
      </c>
      <c r="H60" s="22">
        <f t="shared" si="8"/>
        <v>405</v>
      </c>
      <c r="I60" s="34">
        <v>770</v>
      </c>
      <c r="J60" s="34">
        <v>365</v>
      </c>
      <c r="K60" s="22">
        <f t="shared" si="35"/>
        <v>489</v>
      </c>
      <c r="L60" s="34">
        <v>494</v>
      </c>
      <c r="M60" s="34">
        <v>5</v>
      </c>
    </row>
    <row r="61" spans="1:13" ht="21" customHeight="1" x14ac:dyDescent="0.2">
      <c r="A61" s="80" t="s">
        <v>18</v>
      </c>
      <c r="B61" s="76">
        <f t="shared" si="4"/>
        <v>463</v>
      </c>
      <c r="C61" s="76">
        <f t="shared" si="5"/>
        <v>1327</v>
      </c>
      <c r="D61" s="76">
        <f t="shared" si="6"/>
        <v>864</v>
      </c>
      <c r="E61" s="76">
        <f t="shared" si="7"/>
        <v>-70</v>
      </c>
      <c r="F61" s="69">
        <v>344</v>
      </c>
      <c r="G61" s="69">
        <v>414</v>
      </c>
      <c r="H61" s="76">
        <f t="shared" si="8"/>
        <v>533</v>
      </c>
      <c r="I61" s="69">
        <v>983</v>
      </c>
      <c r="J61" s="69">
        <v>450</v>
      </c>
      <c r="K61" s="76">
        <f t="shared" si="35"/>
        <v>547</v>
      </c>
      <c r="L61" s="69">
        <v>552</v>
      </c>
      <c r="M61" s="69">
        <v>5</v>
      </c>
    </row>
    <row r="62" spans="1:13" ht="21" customHeight="1" x14ac:dyDescent="0.2">
      <c r="A62" s="26" t="s">
        <v>19</v>
      </c>
      <c r="B62" s="22">
        <f t="shared" si="4"/>
        <v>411</v>
      </c>
      <c r="C62" s="22">
        <f t="shared" si="5"/>
        <v>1486</v>
      </c>
      <c r="D62" s="22">
        <f t="shared" si="6"/>
        <v>1075</v>
      </c>
      <c r="E62" s="22">
        <f t="shared" si="7"/>
        <v>-182</v>
      </c>
      <c r="F62" s="34">
        <v>404</v>
      </c>
      <c r="G62" s="34">
        <v>586</v>
      </c>
      <c r="H62" s="22">
        <f t="shared" si="8"/>
        <v>593</v>
      </c>
      <c r="I62" s="34">
        <v>1082</v>
      </c>
      <c r="J62" s="34">
        <v>489</v>
      </c>
      <c r="K62" s="22">
        <f t="shared" si="35"/>
        <v>615</v>
      </c>
      <c r="L62" s="34">
        <v>619</v>
      </c>
      <c r="M62" s="34">
        <v>4</v>
      </c>
    </row>
    <row r="63" spans="1:13" ht="21" customHeight="1" x14ac:dyDescent="0.2">
      <c r="A63" s="80" t="s">
        <v>20</v>
      </c>
      <c r="B63" s="76">
        <f t="shared" si="4"/>
        <v>167</v>
      </c>
      <c r="C63" s="76">
        <f t="shared" si="5"/>
        <v>1324</v>
      </c>
      <c r="D63" s="76">
        <f t="shared" si="6"/>
        <v>1157</v>
      </c>
      <c r="E63" s="76">
        <f t="shared" si="7"/>
        <v>-379</v>
      </c>
      <c r="F63" s="69">
        <v>340</v>
      </c>
      <c r="G63" s="69">
        <v>719</v>
      </c>
      <c r="H63" s="76">
        <f t="shared" si="8"/>
        <v>546</v>
      </c>
      <c r="I63" s="69">
        <v>984</v>
      </c>
      <c r="J63" s="69">
        <v>438</v>
      </c>
      <c r="K63" s="76">
        <f t="shared" si="35"/>
        <v>676</v>
      </c>
      <c r="L63" s="69">
        <v>680</v>
      </c>
      <c r="M63" s="69">
        <v>4</v>
      </c>
    </row>
    <row r="64" spans="1:13" ht="21" customHeight="1" x14ac:dyDescent="0.2">
      <c r="A64" s="26" t="s">
        <v>21</v>
      </c>
      <c r="B64" s="22">
        <f t="shared" si="4"/>
        <v>328</v>
      </c>
      <c r="C64" s="22">
        <f t="shared" si="5"/>
        <v>1541</v>
      </c>
      <c r="D64" s="22">
        <f t="shared" si="6"/>
        <v>1213</v>
      </c>
      <c r="E64" s="22">
        <f t="shared" si="7"/>
        <v>-396</v>
      </c>
      <c r="F64" s="34">
        <v>430</v>
      </c>
      <c r="G64" s="34">
        <v>826</v>
      </c>
      <c r="H64" s="22">
        <f t="shared" si="8"/>
        <v>724</v>
      </c>
      <c r="I64" s="34">
        <v>1111</v>
      </c>
      <c r="J64" s="34">
        <v>387</v>
      </c>
      <c r="K64" s="22">
        <f t="shared" si="35"/>
        <v>723</v>
      </c>
      <c r="L64" s="34">
        <v>728</v>
      </c>
      <c r="M64" s="34">
        <v>5</v>
      </c>
    </row>
    <row r="65" spans="1:13" ht="21" customHeight="1" x14ac:dyDescent="0.2">
      <c r="A65" s="80" t="s">
        <v>22</v>
      </c>
      <c r="B65" s="76">
        <f t="shared" si="4"/>
        <v>617</v>
      </c>
      <c r="C65" s="76">
        <f t="shared" si="5"/>
        <v>1542</v>
      </c>
      <c r="D65" s="76">
        <f t="shared" si="6"/>
        <v>925</v>
      </c>
      <c r="E65" s="76">
        <f t="shared" si="7"/>
        <v>-68</v>
      </c>
      <c r="F65" s="69">
        <v>339</v>
      </c>
      <c r="G65" s="69">
        <v>407</v>
      </c>
      <c r="H65" s="76">
        <f t="shared" si="8"/>
        <v>685</v>
      </c>
      <c r="I65" s="69">
        <v>1203</v>
      </c>
      <c r="J65" s="69">
        <v>518</v>
      </c>
      <c r="K65" s="76">
        <f t="shared" si="35"/>
        <v>770</v>
      </c>
      <c r="L65" s="69">
        <v>775</v>
      </c>
      <c r="M65" s="69">
        <v>5</v>
      </c>
    </row>
    <row r="66" spans="1:13" ht="21" customHeight="1" x14ac:dyDescent="0.2">
      <c r="A66" s="26" t="s">
        <v>23</v>
      </c>
      <c r="B66" s="22">
        <f t="shared" si="4"/>
        <v>662</v>
      </c>
      <c r="C66" s="22">
        <f t="shared" si="5"/>
        <v>1801</v>
      </c>
      <c r="D66" s="22">
        <f t="shared" si="6"/>
        <v>1139</v>
      </c>
      <c r="E66" s="22">
        <f t="shared" si="7"/>
        <v>-112</v>
      </c>
      <c r="F66" s="34">
        <v>489</v>
      </c>
      <c r="G66" s="34">
        <v>601</v>
      </c>
      <c r="H66" s="22">
        <f t="shared" si="8"/>
        <v>774</v>
      </c>
      <c r="I66" s="34">
        <v>1312</v>
      </c>
      <c r="J66" s="34">
        <v>538</v>
      </c>
      <c r="K66" s="22">
        <f t="shared" si="35"/>
        <v>783</v>
      </c>
      <c r="L66" s="34">
        <v>789</v>
      </c>
      <c r="M66" s="34">
        <v>6</v>
      </c>
    </row>
    <row r="67" spans="1:13" ht="21" customHeight="1" x14ac:dyDescent="0.2">
      <c r="A67" s="80" t="s">
        <v>24</v>
      </c>
      <c r="B67" s="76">
        <f t="shared" si="4"/>
        <v>265</v>
      </c>
      <c r="C67" s="76">
        <f t="shared" si="5"/>
        <v>1739</v>
      </c>
      <c r="D67" s="76">
        <f t="shared" si="6"/>
        <v>1474</v>
      </c>
      <c r="E67" s="76">
        <f t="shared" si="7"/>
        <v>-491</v>
      </c>
      <c r="F67" s="69">
        <v>479</v>
      </c>
      <c r="G67" s="69">
        <v>970</v>
      </c>
      <c r="H67" s="76">
        <f t="shared" si="8"/>
        <v>756</v>
      </c>
      <c r="I67" s="69">
        <v>1260</v>
      </c>
      <c r="J67" s="69">
        <v>504</v>
      </c>
      <c r="K67" s="76">
        <f t="shared" si="35"/>
        <v>795</v>
      </c>
      <c r="L67" s="69">
        <v>801</v>
      </c>
      <c r="M67" s="69">
        <v>6</v>
      </c>
    </row>
    <row r="68" spans="1:13" ht="21" customHeight="1" x14ac:dyDescent="0.2">
      <c r="A68" s="26" t="s">
        <v>25</v>
      </c>
      <c r="B68" s="22">
        <f t="shared" si="4"/>
        <v>515</v>
      </c>
      <c r="C68" s="22">
        <f t="shared" si="5"/>
        <v>2052</v>
      </c>
      <c r="D68" s="22">
        <f t="shared" si="6"/>
        <v>1537</v>
      </c>
      <c r="E68" s="22">
        <f t="shared" si="7"/>
        <v>-438</v>
      </c>
      <c r="F68" s="34">
        <v>671</v>
      </c>
      <c r="G68" s="34">
        <v>1109</v>
      </c>
      <c r="H68" s="22">
        <f t="shared" si="8"/>
        <v>953</v>
      </c>
      <c r="I68" s="34">
        <v>1381</v>
      </c>
      <c r="J68" s="34">
        <v>428</v>
      </c>
      <c r="K68" s="22">
        <f t="shared" si="35"/>
        <v>820</v>
      </c>
      <c r="L68" s="34">
        <v>828</v>
      </c>
      <c r="M68" s="34">
        <v>8</v>
      </c>
    </row>
    <row r="69" spans="1:13" ht="21" customHeight="1" x14ac:dyDescent="0.2">
      <c r="A69" s="80" t="s">
        <v>26</v>
      </c>
      <c r="B69" s="76">
        <f t="shared" si="4"/>
        <v>1243</v>
      </c>
      <c r="C69" s="76">
        <f t="shared" si="5"/>
        <v>2382</v>
      </c>
      <c r="D69" s="76">
        <f t="shared" si="6"/>
        <v>1139</v>
      </c>
      <c r="E69" s="76">
        <f t="shared" si="7"/>
        <v>158</v>
      </c>
      <c r="F69" s="69">
        <v>756</v>
      </c>
      <c r="G69" s="69">
        <v>598</v>
      </c>
      <c r="H69" s="76">
        <f t="shared" si="8"/>
        <v>1085</v>
      </c>
      <c r="I69" s="69">
        <v>1626</v>
      </c>
      <c r="J69" s="69">
        <v>541</v>
      </c>
      <c r="K69" s="76">
        <f t="shared" si="35"/>
        <v>806</v>
      </c>
      <c r="L69" s="69">
        <v>814</v>
      </c>
      <c r="M69" s="69">
        <v>8</v>
      </c>
    </row>
    <row r="70" spans="1:13" ht="21" customHeight="1" x14ac:dyDescent="0.2">
      <c r="A70" s="26" t="s">
        <v>27</v>
      </c>
      <c r="B70" s="22">
        <f t="shared" si="4"/>
        <v>740</v>
      </c>
      <c r="C70" s="22">
        <f t="shared" si="5"/>
        <v>1812</v>
      </c>
      <c r="D70" s="22">
        <f t="shared" si="6"/>
        <v>1072</v>
      </c>
      <c r="E70" s="22">
        <f t="shared" si="7"/>
        <v>-35</v>
      </c>
      <c r="F70" s="34">
        <v>467</v>
      </c>
      <c r="G70" s="34">
        <v>502</v>
      </c>
      <c r="H70" s="22">
        <f t="shared" si="8"/>
        <v>775</v>
      </c>
      <c r="I70" s="34">
        <v>1345</v>
      </c>
      <c r="J70" s="34">
        <v>570</v>
      </c>
      <c r="K70" s="22">
        <f t="shared" si="35"/>
        <v>786</v>
      </c>
      <c r="L70" s="34">
        <v>796</v>
      </c>
      <c r="M70" s="34">
        <v>10</v>
      </c>
    </row>
    <row r="71" spans="1:13" ht="21" customHeight="1" x14ac:dyDescent="0.2">
      <c r="A71" s="80" t="s">
        <v>28</v>
      </c>
      <c r="B71" s="76">
        <f t="shared" si="4"/>
        <v>-167</v>
      </c>
      <c r="C71" s="76">
        <f t="shared" si="5"/>
        <v>1484</v>
      </c>
      <c r="D71" s="76">
        <f t="shared" si="6"/>
        <v>1651</v>
      </c>
      <c r="E71" s="76">
        <f t="shared" si="7"/>
        <v>-696</v>
      </c>
      <c r="F71" s="69">
        <v>411</v>
      </c>
      <c r="G71" s="69">
        <v>1107</v>
      </c>
      <c r="H71" s="76">
        <f t="shared" si="8"/>
        <v>529</v>
      </c>
      <c r="I71" s="69">
        <v>1073</v>
      </c>
      <c r="J71" s="69">
        <v>544</v>
      </c>
      <c r="K71" s="76">
        <f t="shared" si="35"/>
        <v>744</v>
      </c>
      <c r="L71" s="69">
        <v>753</v>
      </c>
      <c r="M71" s="69">
        <v>9</v>
      </c>
    </row>
    <row r="72" spans="1:13" ht="21" customHeight="1" x14ac:dyDescent="0.2">
      <c r="A72" s="26" t="s">
        <v>29</v>
      </c>
      <c r="B72" s="22">
        <f t="shared" si="4"/>
        <v>440</v>
      </c>
      <c r="C72" s="22">
        <f t="shared" si="5"/>
        <v>2084</v>
      </c>
      <c r="D72" s="22">
        <f t="shared" si="6"/>
        <v>1644</v>
      </c>
      <c r="E72" s="22">
        <f t="shared" si="7"/>
        <v>-618</v>
      </c>
      <c r="F72" s="34">
        <v>613</v>
      </c>
      <c r="G72" s="34">
        <v>1231</v>
      </c>
      <c r="H72" s="22">
        <f t="shared" si="8"/>
        <v>1058</v>
      </c>
      <c r="I72" s="34">
        <v>1471</v>
      </c>
      <c r="J72" s="34">
        <v>413</v>
      </c>
      <c r="K72" s="22">
        <f t="shared" si="35"/>
        <v>693</v>
      </c>
      <c r="L72" s="34">
        <v>700</v>
      </c>
      <c r="M72" s="34">
        <v>7</v>
      </c>
    </row>
    <row r="73" spans="1:13" ht="21" customHeight="1" x14ac:dyDescent="0.2">
      <c r="A73" s="80" t="s">
        <v>30</v>
      </c>
      <c r="B73" s="76">
        <f t="shared" si="4"/>
        <v>539</v>
      </c>
      <c r="C73" s="76">
        <f t="shared" si="5"/>
        <v>1836</v>
      </c>
      <c r="D73" s="76">
        <f t="shared" si="6"/>
        <v>1297</v>
      </c>
      <c r="E73" s="76">
        <f t="shared" si="7"/>
        <v>-361</v>
      </c>
      <c r="F73" s="69">
        <v>428</v>
      </c>
      <c r="G73" s="69">
        <v>789</v>
      </c>
      <c r="H73" s="76">
        <f t="shared" si="8"/>
        <v>900</v>
      </c>
      <c r="I73" s="69">
        <v>1408</v>
      </c>
      <c r="J73" s="69">
        <v>508</v>
      </c>
      <c r="K73" s="76">
        <f t="shared" si="35"/>
        <v>672</v>
      </c>
      <c r="L73" s="69">
        <v>679</v>
      </c>
      <c r="M73" s="69">
        <v>7</v>
      </c>
    </row>
    <row r="74" spans="1:13" ht="21" customHeight="1" x14ac:dyDescent="0.2">
      <c r="A74" s="26" t="s">
        <v>31</v>
      </c>
      <c r="B74" s="22">
        <f t="shared" si="4"/>
        <v>266</v>
      </c>
      <c r="C74" s="22">
        <f t="shared" si="5"/>
        <v>1530</v>
      </c>
      <c r="D74" s="22">
        <f t="shared" si="6"/>
        <v>1264</v>
      </c>
      <c r="E74" s="22">
        <f t="shared" si="7"/>
        <v>-253</v>
      </c>
      <c r="F74" s="34">
        <v>356</v>
      </c>
      <c r="G74" s="34">
        <v>609</v>
      </c>
      <c r="H74" s="22">
        <f t="shared" si="8"/>
        <v>519</v>
      </c>
      <c r="I74" s="34">
        <v>1174</v>
      </c>
      <c r="J74" s="34">
        <v>655</v>
      </c>
      <c r="K74" s="22">
        <f t="shared" si="35"/>
        <v>625</v>
      </c>
      <c r="L74" s="34">
        <v>636</v>
      </c>
      <c r="M74" s="34">
        <v>11</v>
      </c>
    </row>
    <row r="75" spans="1:13" ht="21" customHeight="1" x14ac:dyDescent="0.2">
      <c r="A75" s="80" t="s">
        <v>32</v>
      </c>
      <c r="B75" s="76">
        <f t="shared" si="4"/>
        <v>-566</v>
      </c>
      <c r="C75" s="76">
        <f t="shared" si="5"/>
        <v>1428</v>
      </c>
      <c r="D75" s="76">
        <f t="shared" si="6"/>
        <v>1994</v>
      </c>
      <c r="E75" s="76">
        <f t="shared" si="7"/>
        <v>-1149</v>
      </c>
      <c r="F75" s="69">
        <v>299</v>
      </c>
      <c r="G75" s="69">
        <v>1448</v>
      </c>
      <c r="H75" s="76">
        <f t="shared" si="8"/>
        <v>583</v>
      </c>
      <c r="I75" s="69">
        <v>1129</v>
      </c>
      <c r="J75" s="69">
        <v>546</v>
      </c>
      <c r="K75" s="76">
        <f t="shared" si="35"/>
        <v>600</v>
      </c>
      <c r="L75" s="69">
        <v>613</v>
      </c>
      <c r="M75" s="69">
        <v>13</v>
      </c>
    </row>
    <row r="76" spans="1:13" ht="21" customHeight="1" x14ac:dyDescent="0.2">
      <c r="A76" s="26" t="s">
        <v>33</v>
      </c>
      <c r="B76" s="22">
        <f t="shared" si="4"/>
        <v>234</v>
      </c>
      <c r="C76" s="22">
        <f t="shared" si="5"/>
        <v>1700</v>
      </c>
      <c r="D76" s="22">
        <f t="shared" si="6"/>
        <v>1466</v>
      </c>
      <c r="E76" s="22">
        <f t="shared" si="7"/>
        <v>-680</v>
      </c>
      <c r="F76" s="34">
        <v>382</v>
      </c>
      <c r="G76" s="34">
        <v>1062</v>
      </c>
      <c r="H76" s="22">
        <f t="shared" si="8"/>
        <v>914</v>
      </c>
      <c r="I76" s="34">
        <v>1318</v>
      </c>
      <c r="J76" s="34">
        <v>404</v>
      </c>
      <c r="K76" s="22">
        <f t="shared" si="35"/>
        <v>675</v>
      </c>
      <c r="L76" s="34">
        <v>695</v>
      </c>
      <c r="M76" s="34">
        <v>20</v>
      </c>
    </row>
    <row r="77" spans="1:13" ht="21" customHeight="1" x14ac:dyDescent="0.2">
      <c r="A77" s="80" t="s">
        <v>34</v>
      </c>
      <c r="B77" s="76">
        <f t="shared" si="4"/>
        <v>858</v>
      </c>
      <c r="C77" s="76">
        <f t="shared" si="5"/>
        <v>1757</v>
      </c>
      <c r="D77" s="76">
        <f t="shared" si="6"/>
        <v>899</v>
      </c>
      <c r="E77" s="76">
        <f t="shared" si="7"/>
        <v>-124</v>
      </c>
      <c r="F77" s="69">
        <v>350</v>
      </c>
      <c r="G77" s="69">
        <v>474</v>
      </c>
      <c r="H77" s="76">
        <f t="shared" si="8"/>
        <v>982</v>
      </c>
      <c r="I77" s="69">
        <v>1407</v>
      </c>
      <c r="J77" s="69">
        <v>425</v>
      </c>
      <c r="K77" s="76">
        <f t="shared" si="35"/>
        <v>684</v>
      </c>
      <c r="L77" s="69">
        <v>701</v>
      </c>
      <c r="M77" s="69">
        <v>17</v>
      </c>
    </row>
    <row r="78" spans="1:13" ht="21" customHeight="1" x14ac:dyDescent="0.2">
      <c r="A78" s="26" t="s">
        <v>35</v>
      </c>
      <c r="B78" s="22">
        <f t="shared" si="4"/>
        <v>805</v>
      </c>
      <c r="C78" s="22">
        <f t="shared" si="5"/>
        <v>1898</v>
      </c>
      <c r="D78" s="22">
        <f t="shared" si="6"/>
        <v>1093</v>
      </c>
      <c r="E78" s="22">
        <f t="shared" si="7"/>
        <v>-177</v>
      </c>
      <c r="F78" s="34">
        <v>490</v>
      </c>
      <c r="G78" s="34">
        <v>667</v>
      </c>
      <c r="H78" s="22">
        <f t="shared" si="8"/>
        <v>982</v>
      </c>
      <c r="I78" s="34">
        <v>1408</v>
      </c>
      <c r="J78" s="34">
        <v>426</v>
      </c>
      <c r="K78" s="22">
        <f t="shared" si="35"/>
        <v>673</v>
      </c>
      <c r="L78" s="34">
        <v>691</v>
      </c>
      <c r="M78" s="34">
        <v>18</v>
      </c>
    </row>
    <row r="79" spans="1:13" ht="21" customHeight="1" x14ac:dyDescent="0.2">
      <c r="A79" s="80" t="s">
        <v>36</v>
      </c>
      <c r="B79" s="76">
        <f t="shared" si="4"/>
        <v>300</v>
      </c>
      <c r="C79" s="76">
        <f t="shared" si="5"/>
        <v>2043</v>
      </c>
      <c r="D79" s="76">
        <f t="shared" si="6"/>
        <v>1743</v>
      </c>
      <c r="E79" s="76">
        <f t="shared" si="7"/>
        <v>-721</v>
      </c>
      <c r="F79" s="69">
        <v>575</v>
      </c>
      <c r="G79" s="69">
        <v>1296</v>
      </c>
      <c r="H79" s="76">
        <f t="shared" si="8"/>
        <v>1021</v>
      </c>
      <c r="I79" s="69">
        <v>1468</v>
      </c>
      <c r="J79" s="69">
        <v>447</v>
      </c>
      <c r="K79" s="76">
        <f t="shared" si="35"/>
        <v>622</v>
      </c>
      <c r="L79" s="69">
        <v>637</v>
      </c>
      <c r="M79" s="69">
        <v>15</v>
      </c>
    </row>
    <row r="80" spans="1:13" ht="21" customHeight="1" x14ac:dyDescent="0.2">
      <c r="A80" s="26" t="s">
        <v>37</v>
      </c>
      <c r="B80" s="22">
        <f t="shared" si="4"/>
        <v>100</v>
      </c>
      <c r="C80" s="22">
        <f t="shared" si="5"/>
        <v>1826</v>
      </c>
      <c r="D80" s="22">
        <f t="shared" si="6"/>
        <v>1726</v>
      </c>
      <c r="E80" s="22">
        <f t="shared" si="7"/>
        <v>-971</v>
      </c>
      <c r="F80" s="34">
        <v>372</v>
      </c>
      <c r="G80" s="34">
        <v>1343</v>
      </c>
      <c r="H80" s="22">
        <f t="shared" si="8"/>
        <v>1071</v>
      </c>
      <c r="I80" s="34">
        <v>1454</v>
      </c>
      <c r="J80" s="34">
        <v>383</v>
      </c>
      <c r="K80" s="22">
        <f t="shared" si="35"/>
        <v>641</v>
      </c>
      <c r="L80" s="34">
        <v>661</v>
      </c>
      <c r="M80" s="34">
        <v>20</v>
      </c>
    </row>
    <row r="81" spans="1:13" ht="21" customHeight="1" x14ac:dyDescent="0.2">
      <c r="A81" s="80" t="s">
        <v>38</v>
      </c>
      <c r="B81" s="76">
        <f t="shared" si="4"/>
        <v>1043</v>
      </c>
      <c r="C81" s="76">
        <f t="shared" si="5"/>
        <v>2099</v>
      </c>
      <c r="D81" s="76">
        <f t="shared" si="6"/>
        <v>1056</v>
      </c>
      <c r="E81" s="76">
        <f t="shared" si="7"/>
        <v>-129</v>
      </c>
      <c r="F81" s="69">
        <v>452</v>
      </c>
      <c r="G81" s="69">
        <v>581</v>
      </c>
      <c r="H81" s="76">
        <f t="shared" si="8"/>
        <v>1172</v>
      </c>
      <c r="I81" s="69">
        <v>1647</v>
      </c>
      <c r="J81" s="69">
        <v>475</v>
      </c>
      <c r="K81" s="76">
        <f t="shared" si="35"/>
        <v>646</v>
      </c>
      <c r="L81" s="69">
        <v>660</v>
      </c>
      <c r="M81" s="69">
        <v>14</v>
      </c>
    </row>
    <row r="82" spans="1:13" ht="21" customHeight="1" x14ac:dyDescent="0.2">
      <c r="A82" s="26" t="s">
        <v>39</v>
      </c>
      <c r="B82" s="22">
        <f t="shared" si="4"/>
        <v>801</v>
      </c>
      <c r="C82" s="22">
        <f t="shared" si="5"/>
        <v>2044</v>
      </c>
      <c r="D82" s="22">
        <f t="shared" si="6"/>
        <v>1243</v>
      </c>
      <c r="E82" s="22">
        <f t="shared" si="7"/>
        <v>-341</v>
      </c>
      <c r="F82" s="34">
        <v>427</v>
      </c>
      <c r="G82" s="34">
        <v>768</v>
      </c>
      <c r="H82" s="22">
        <f t="shared" si="8"/>
        <v>1142</v>
      </c>
      <c r="I82" s="34">
        <v>1617</v>
      </c>
      <c r="J82" s="34">
        <v>475</v>
      </c>
      <c r="K82" s="22">
        <f t="shared" si="35"/>
        <v>690</v>
      </c>
      <c r="L82" s="34">
        <v>705</v>
      </c>
      <c r="M82" s="34">
        <v>15</v>
      </c>
    </row>
    <row r="83" spans="1:13" ht="21" customHeight="1" x14ac:dyDescent="0.2">
      <c r="A83" s="27" t="s">
        <v>40</v>
      </c>
      <c r="B83" s="23">
        <f t="shared" si="4"/>
        <v>938</v>
      </c>
      <c r="C83" s="23">
        <f t="shared" si="5"/>
        <v>2190</v>
      </c>
      <c r="D83" s="23">
        <f t="shared" si="6"/>
        <v>1252</v>
      </c>
      <c r="E83" s="23">
        <f t="shared" si="7"/>
        <v>-270</v>
      </c>
      <c r="F83" s="35">
        <v>550</v>
      </c>
      <c r="G83" s="35">
        <v>820</v>
      </c>
      <c r="H83" s="23">
        <f t="shared" si="8"/>
        <v>1208</v>
      </c>
      <c r="I83" s="35">
        <v>1640</v>
      </c>
      <c r="J83" s="35">
        <v>432</v>
      </c>
      <c r="K83" s="23">
        <f t="shared" si="35"/>
        <v>699</v>
      </c>
      <c r="L83" s="35">
        <v>717</v>
      </c>
      <c r="M83" s="35">
        <v>18</v>
      </c>
    </row>
    <row r="84" spans="1:13" ht="21" customHeight="1" x14ac:dyDescent="0.2">
      <c r="A84" s="26" t="s">
        <v>41</v>
      </c>
      <c r="B84" s="22">
        <f t="shared" si="4"/>
        <v>-844</v>
      </c>
      <c r="C84" s="22">
        <f t="shared" si="5"/>
        <v>1754</v>
      </c>
      <c r="D84" s="22">
        <f t="shared" si="6"/>
        <v>2598</v>
      </c>
      <c r="E84" s="22">
        <f t="shared" si="7"/>
        <v>-1358</v>
      </c>
      <c r="F84" s="34">
        <v>312</v>
      </c>
      <c r="G84" s="34">
        <v>1670</v>
      </c>
      <c r="H84" s="22">
        <f t="shared" si="8"/>
        <v>514</v>
      </c>
      <c r="I84" s="34">
        <v>1442</v>
      </c>
      <c r="J84" s="34">
        <v>928</v>
      </c>
      <c r="K84" s="22">
        <f t="shared" si="35"/>
        <v>645</v>
      </c>
      <c r="L84" s="34">
        <v>677</v>
      </c>
      <c r="M84" s="34">
        <v>32</v>
      </c>
    </row>
    <row r="85" spans="1:13" ht="21" customHeight="1" x14ac:dyDescent="0.2">
      <c r="A85" s="27" t="s">
        <v>42</v>
      </c>
      <c r="B85" s="23">
        <f t="shared" si="4"/>
        <v>625</v>
      </c>
      <c r="C85" s="23">
        <f t="shared" si="5"/>
        <v>1968</v>
      </c>
      <c r="D85" s="23">
        <f t="shared" si="6"/>
        <v>1343</v>
      </c>
      <c r="E85" s="23">
        <f t="shared" si="7"/>
        <v>-509</v>
      </c>
      <c r="F85" s="35">
        <v>327</v>
      </c>
      <c r="G85" s="35">
        <v>836</v>
      </c>
      <c r="H85" s="23">
        <f t="shared" si="8"/>
        <v>1134</v>
      </c>
      <c r="I85" s="35">
        <v>1641</v>
      </c>
      <c r="J85" s="35">
        <v>507</v>
      </c>
      <c r="K85" s="23">
        <f t="shared" si="35"/>
        <v>641</v>
      </c>
      <c r="L85" s="35">
        <v>677</v>
      </c>
      <c r="M85" s="35">
        <v>36</v>
      </c>
    </row>
    <row r="86" spans="1:13" ht="21" customHeight="1" x14ac:dyDescent="0.2">
      <c r="A86" s="26" t="s">
        <v>43</v>
      </c>
      <c r="B86" s="22">
        <f t="shared" si="4"/>
        <v>727</v>
      </c>
      <c r="C86" s="22">
        <f t="shared" si="5"/>
        <v>2078</v>
      </c>
      <c r="D86" s="22">
        <f t="shared" si="6"/>
        <v>1351</v>
      </c>
      <c r="E86" s="22">
        <f t="shared" si="7"/>
        <v>-437</v>
      </c>
      <c r="F86" s="34">
        <v>383</v>
      </c>
      <c r="G86" s="34">
        <v>820</v>
      </c>
      <c r="H86" s="22">
        <f t="shared" si="8"/>
        <v>1164</v>
      </c>
      <c r="I86" s="34">
        <v>1695</v>
      </c>
      <c r="J86" s="34">
        <v>531</v>
      </c>
      <c r="K86" s="22">
        <f t="shared" si="35"/>
        <v>628</v>
      </c>
      <c r="L86" s="34">
        <v>664</v>
      </c>
      <c r="M86" s="34">
        <v>36</v>
      </c>
    </row>
    <row r="87" spans="1:13" ht="21" customHeight="1" x14ac:dyDescent="0.2">
      <c r="A87" s="27" t="s">
        <v>44</v>
      </c>
      <c r="B87" s="23">
        <f t="shared" si="4"/>
        <v>1342</v>
      </c>
      <c r="C87" s="23">
        <f t="shared" si="5"/>
        <v>2266</v>
      </c>
      <c r="D87" s="23">
        <f t="shared" si="6"/>
        <v>924</v>
      </c>
      <c r="E87" s="23">
        <f t="shared" si="7"/>
        <v>41</v>
      </c>
      <c r="F87" s="35">
        <v>407</v>
      </c>
      <c r="G87" s="35">
        <v>366</v>
      </c>
      <c r="H87" s="23">
        <f t="shared" si="8"/>
        <v>1301</v>
      </c>
      <c r="I87" s="35">
        <v>1859</v>
      </c>
      <c r="J87" s="35">
        <v>558</v>
      </c>
      <c r="K87" s="23">
        <f t="shared" si="35"/>
        <v>625</v>
      </c>
      <c r="L87" s="35">
        <v>657</v>
      </c>
      <c r="M87" s="35">
        <v>32</v>
      </c>
    </row>
    <row r="88" spans="1:13" ht="21" customHeight="1" x14ac:dyDescent="0.2">
      <c r="A88" s="26" t="s">
        <v>45</v>
      </c>
      <c r="B88" s="22">
        <f t="shared" si="4"/>
        <v>-383</v>
      </c>
      <c r="C88" s="22">
        <f t="shared" si="5"/>
        <v>1827</v>
      </c>
      <c r="D88" s="22">
        <f t="shared" si="6"/>
        <v>2210</v>
      </c>
      <c r="E88" s="22">
        <f t="shared" si="7"/>
        <v>-1395</v>
      </c>
      <c r="F88" s="34">
        <v>330</v>
      </c>
      <c r="G88" s="34">
        <v>1725</v>
      </c>
      <c r="H88" s="22">
        <f t="shared" si="8"/>
        <v>1012</v>
      </c>
      <c r="I88" s="34">
        <v>1497</v>
      </c>
      <c r="J88" s="34">
        <v>485</v>
      </c>
      <c r="K88" s="22">
        <f t="shared" si="35"/>
        <v>627</v>
      </c>
      <c r="L88" s="34">
        <v>663</v>
      </c>
      <c r="M88" s="34">
        <v>36</v>
      </c>
    </row>
    <row r="89" spans="1:13" ht="21" customHeight="1" x14ac:dyDescent="0.2">
      <c r="A89" s="27" t="s">
        <v>46</v>
      </c>
      <c r="B89" s="23">
        <f t="shared" ref="B89:B99" si="36">+C89-D89</f>
        <v>546</v>
      </c>
      <c r="C89" s="23">
        <f t="shared" ref="C89:C99" si="37">+F89+I89</f>
        <v>2125</v>
      </c>
      <c r="D89" s="23">
        <f t="shared" ref="D89:D99" si="38">+G89+J89</f>
        <v>1579</v>
      </c>
      <c r="E89" s="23">
        <f t="shared" ref="E89:E99" si="39">+F89-G89</f>
        <v>-617</v>
      </c>
      <c r="F89" s="35">
        <v>369</v>
      </c>
      <c r="G89" s="35">
        <v>986</v>
      </c>
      <c r="H89" s="23">
        <f t="shared" ref="H89:H99" si="40">+I89-J89</f>
        <v>1163</v>
      </c>
      <c r="I89" s="35">
        <v>1756</v>
      </c>
      <c r="J89" s="35">
        <v>593</v>
      </c>
      <c r="K89" s="23">
        <f t="shared" si="35"/>
        <v>655</v>
      </c>
      <c r="L89" s="35">
        <v>692</v>
      </c>
      <c r="M89" s="35">
        <v>37</v>
      </c>
    </row>
    <row r="90" spans="1:13" ht="21" customHeight="1" x14ac:dyDescent="0.2">
      <c r="A90" s="26" t="s">
        <v>47</v>
      </c>
      <c r="B90" s="22">
        <f t="shared" si="36"/>
        <v>554</v>
      </c>
      <c r="C90" s="22">
        <f t="shared" si="37"/>
        <v>2068</v>
      </c>
      <c r="D90" s="22">
        <f t="shared" si="38"/>
        <v>1514</v>
      </c>
      <c r="E90" s="22">
        <f t="shared" si="39"/>
        <v>-588</v>
      </c>
      <c r="F90" s="34">
        <v>345</v>
      </c>
      <c r="G90" s="34">
        <v>933</v>
      </c>
      <c r="H90" s="22">
        <f t="shared" si="40"/>
        <v>1142</v>
      </c>
      <c r="I90" s="34">
        <v>1723</v>
      </c>
      <c r="J90" s="34">
        <v>581</v>
      </c>
      <c r="K90" s="22">
        <f t="shared" si="35"/>
        <v>665</v>
      </c>
      <c r="L90" s="34">
        <v>701</v>
      </c>
      <c r="M90" s="34">
        <v>36</v>
      </c>
    </row>
    <row r="91" spans="1:13" ht="21" customHeight="1" x14ac:dyDescent="0.2">
      <c r="A91" s="27" t="s">
        <v>48</v>
      </c>
      <c r="B91" s="23">
        <f t="shared" si="36"/>
        <v>1364</v>
      </c>
      <c r="C91" s="23">
        <f t="shared" si="37"/>
        <v>2526</v>
      </c>
      <c r="D91" s="23">
        <f t="shared" si="38"/>
        <v>1162</v>
      </c>
      <c r="E91" s="23">
        <f t="shared" si="39"/>
        <v>-147</v>
      </c>
      <c r="F91" s="35">
        <v>498</v>
      </c>
      <c r="G91" s="35">
        <v>645</v>
      </c>
      <c r="H91" s="23">
        <f t="shared" si="40"/>
        <v>1511</v>
      </c>
      <c r="I91" s="35">
        <v>2028</v>
      </c>
      <c r="J91" s="35">
        <v>517</v>
      </c>
      <c r="K91" s="23">
        <f t="shared" si="35"/>
        <v>672</v>
      </c>
      <c r="L91" s="35">
        <v>706</v>
      </c>
      <c r="M91" s="35">
        <v>34</v>
      </c>
    </row>
    <row r="92" spans="1:13" ht="21" customHeight="1" x14ac:dyDescent="0.2">
      <c r="A92" s="26" t="s">
        <v>144</v>
      </c>
      <c r="B92" s="22">
        <f t="shared" si="36"/>
        <v>-245</v>
      </c>
      <c r="C92" s="22">
        <f t="shared" si="37"/>
        <v>1898</v>
      </c>
      <c r="D92" s="22">
        <f t="shared" si="38"/>
        <v>2143</v>
      </c>
      <c r="E92" s="22">
        <f t="shared" si="39"/>
        <v>-1355</v>
      </c>
      <c r="F92" s="34">
        <v>323</v>
      </c>
      <c r="G92" s="34">
        <v>1678</v>
      </c>
      <c r="H92" s="22">
        <f t="shared" si="40"/>
        <v>1110</v>
      </c>
      <c r="I92" s="34">
        <v>1575</v>
      </c>
      <c r="J92" s="34">
        <v>465</v>
      </c>
      <c r="K92" s="22">
        <f t="shared" si="35"/>
        <v>654</v>
      </c>
      <c r="L92" s="34">
        <v>690</v>
      </c>
      <c r="M92" s="34">
        <v>36</v>
      </c>
    </row>
    <row r="93" spans="1:13" ht="21" customHeight="1" x14ac:dyDescent="0.2">
      <c r="A93" s="27" t="s">
        <v>145</v>
      </c>
      <c r="B93" s="23">
        <f t="shared" ref="B93:B95" si="41">+C93-D93</f>
        <v>618</v>
      </c>
      <c r="C93" s="23">
        <f t="shared" ref="C93:C95" si="42">+F93+I93</f>
        <v>2169</v>
      </c>
      <c r="D93" s="23">
        <f t="shared" ref="D93:D95" si="43">+G93+J93</f>
        <v>1551</v>
      </c>
      <c r="E93" s="23">
        <f t="shared" ref="E93:E95" si="44">+F93-G93</f>
        <v>-584</v>
      </c>
      <c r="F93" s="35">
        <v>416</v>
      </c>
      <c r="G93" s="35">
        <v>1000</v>
      </c>
      <c r="H93" s="23">
        <f t="shared" ref="H93:H95" si="45">+I93-J93</f>
        <v>1202</v>
      </c>
      <c r="I93" s="35">
        <v>1753</v>
      </c>
      <c r="J93" s="35">
        <v>551</v>
      </c>
      <c r="K93" s="23">
        <f t="shared" si="35"/>
        <v>659</v>
      </c>
      <c r="L93" s="35">
        <v>696</v>
      </c>
      <c r="M93" s="35">
        <v>37</v>
      </c>
    </row>
    <row r="94" spans="1:13" ht="21" customHeight="1" x14ac:dyDescent="0.2">
      <c r="A94" s="26" t="s">
        <v>146</v>
      </c>
      <c r="B94" s="22">
        <f t="shared" si="41"/>
        <v>890</v>
      </c>
      <c r="C94" s="22">
        <f t="shared" si="42"/>
        <v>2098</v>
      </c>
      <c r="D94" s="22">
        <f t="shared" si="43"/>
        <v>1208</v>
      </c>
      <c r="E94" s="22">
        <f t="shared" si="44"/>
        <v>-243</v>
      </c>
      <c r="F94" s="34">
        <v>357</v>
      </c>
      <c r="G94" s="34">
        <v>600</v>
      </c>
      <c r="H94" s="22">
        <f t="shared" si="45"/>
        <v>1133</v>
      </c>
      <c r="I94" s="34">
        <v>1741</v>
      </c>
      <c r="J94" s="34">
        <v>608</v>
      </c>
      <c r="K94" s="22">
        <f t="shared" si="35"/>
        <v>634</v>
      </c>
      <c r="L94" s="34">
        <v>674</v>
      </c>
      <c r="M94" s="34">
        <v>40</v>
      </c>
    </row>
    <row r="95" spans="1:13" ht="21" customHeight="1" x14ac:dyDescent="0.2">
      <c r="A95" s="27" t="s">
        <v>147</v>
      </c>
      <c r="B95" s="23">
        <f t="shared" si="41"/>
        <v>890</v>
      </c>
      <c r="C95" s="23">
        <f t="shared" si="42"/>
        <v>2307</v>
      </c>
      <c r="D95" s="23">
        <f t="shared" si="43"/>
        <v>1417</v>
      </c>
      <c r="E95" s="23">
        <f t="shared" si="44"/>
        <v>-376</v>
      </c>
      <c r="F95" s="35">
        <v>499</v>
      </c>
      <c r="G95" s="35">
        <v>875</v>
      </c>
      <c r="H95" s="23">
        <f t="shared" si="45"/>
        <v>1266</v>
      </c>
      <c r="I95" s="35">
        <v>1808</v>
      </c>
      <c r="J95" s="35">
        <v>542</v>
      </c>
      <c r="K95" s="23">
        <f t="shared" si="35"/>
        <v>628</v>
      </c>
      <c r="L95" s="35">
        <v>665</v>
      </c>
      <c r="M95" s="35">
        <v>37</v>
      </c>
    </row>
    <row r="96" spans="1:13" ht="21" customHeight="1" x14ac:dyDescent="0.2">
      <c r="A96" s="26" t="s">
        <v>201</v>
      </c>
      <c r="B96" s="22">
        <f t="shared" si="36"/>
        <v>-154</v>
      </c>
      <c r="C96" s="22">
        <f t="shared" si="37"/>
        <v>1979</v>
      </c>
      <c r="D96" s="22">
        <f t="shared" si="38"/>
        <v>2133</v>
      </c>
      <c r="E96" s="22">
        <f t="shared" si="39"/>
        <v>-1242</v>
      </c>
      <c r="F96" s="34">
        <v>382</v>
      </c>
      <c r="G96" s="34">
        <v>1624</v>
      </c>
      <c r="H96" s="22">
        <f t="shared" si="40"/>
        <v>1088</v>
      </c>
      <c r="I96" s="34">
        <v>1597</v>
      </c>
      <c r="J96" s="34">
        <v>509</v>
      </c>
      <c r="K96" s="22">
        <f t="shared" si="35"/>
        <v>645</v>
      </c>
      <c r="L96" s="34">
        <v>688</v>
      </c>
      <c r="M96" s="34">
        <v>43</v>
      </c>
    </row>
    <row r="97" spans="1:13" ht="21" customHeight="1" x14ac:dyDescent="0.2">
      <c r="A97" s="27" t="s">
        <v>202</v>
      </c>
      <c r="B97" s="23">
        <f t="shared" si="36"/>
        <v>565</v>
      </c>
      <c r="C97" s="23">
        <f t="shared" si="37"/>
        <v>2158</v>
      </c>
      <c r="D97" s="23">
        <f t="shared" si="38"/>
        <v>1593</v>
      </c>
      <c r="E97" s="23">
        <f t="shared" si="39"/>
        <v>-652</v>
      </c>
      <c r="F97" s="35">
        <v>336</v>
      </c>
      <c r="G97" s="35">
        <v>988</v>
      </c>
      <c r="H97" s="23">
        <f t="shared" si="40"/>
        <v>1217</v>
      </c>
      <c r="I97" s="35">
        <v>1822</v>
      </c>
      <c r="J97" s="35">
        <v>605</v>
      </c>
      <c r="K97" s="23">
        <f t="shared" si="35"/>
        <v>652</v>
      </c>
      <c r="L97" s="35">
        <v>699</v>
      </c>
      <c r="M97" s="35">
        <v>47</v>
      </c>
    </row>
    <row r="98" spans="1:13" ht="21" customHeight="1" x14ac:dyDescent="0.2">
      <c r="A98" s="26" t="s">
        <v>203</v>
      </c>
      <c r="B98" s="22">
        <f t="shared" si="36"/>
        <v>859</v>
      </c>
      <c r="C98" s="22">
        <f t="shared" si="37"/>
        <v>2070</v>
      </c>
      <c r="D98" s="22">
        <f t="shared" si="38"/>
        <v>1211</v>
      </c>
      <c r="E98" s="22">
        <f t="shared" si="39"/>
        <v>-267</v>
      </c>
      <c r="F98" s="34">
        <v>266</v>
      </c>
      <c r="G98" s="34">
        <v>533</v>
      </c>
      <c r="H98" s="22">
        <f t="shared" si="40"/>
        <v>1126</v>
      </c>
      <c r="I98" s="34">
        <v>1804</v>
      </c>
      <c r="J98" s="34">
        <v>678</v>
      </c>
      <c r="K98" s="22">
        <f t="shared" si="35"/>
        <v>645</v>
      </c>
      <c r="L98" s="34">
        <v>694</v>
      </c>
      <c r="M98" s="34">
        <v>49</v>
      </c>
    </row>
    <row r="99" spans="1:13" ht="21" customHeight="1" x14ac:dyDescent="0.2">
      <c r="A99" s="27" t="s">
        <v>204</v>
      </c>
      <c r="B99" s="23">
        <f t="shared" si="36"/>
        <v>432</v>
      </c>
      <c r="C99" s="23">
        <f t="shared" si="37"/>
        <v>2149</v>
      </c>
      <c r="D99" s="23">
        <f t="shared" si="38"/>
        <v>1717</v>
      </c>
      <c r="E99" s="23">
        <f t="shared" si="39"/>
        <v>-792</v>
      </c>
      <c r="F99" s="35">
        <v>302</v>
      </c>
      <c r="G99" s="35">
        <v>1094</v>
      </c>
      <c r="H99" s="23">
        <f t="shared" si="40"/>
        <v>1224</v>
      </c>
      <c r="I99" s="35">
        <v>1847</v>
      </c>
      <c r="J99" s="35">
        <v>623</v>
      </c>
      <c r="K99" s="23">
        <f t="shared" si="35"/>
        <v>649</v>
      </c>
      <c r="L99" s="35">
        <v>694</v>
      </c>
      <c r="M99" s="35">
        <v>45</v>
      </c>
    </row>
    <row r="100" spans="1:13" ht="21" customHeight="1" x14ac:dyDescent="0.2">
      <c r="A100" s="26" t="s">
        <v>206</v>
      </c>
      <c r="B100" s="22">
        <f t="shared" ref="B100:B103" si="46">+C100-D100</f>
        <v>-453</v>
      </c>
      <c r="C100" s="22">
        <f t="shared" ref="C100:C103" si="47">+F100+I100</f>
        <v>1384</v>
      </c>
      <c r="D100" s="22">
        <f t="shared" ref="D100:D103" si="48">+G100+J100</f>
        <v>1837</v>
      </c>
      <c r="E100" s="22">
        <f t="shared" ref="E100:E103" si="49">+F100-G100</f>
        <v>-1158</v>
      </c>
      <c r="F100" s="34">
        <v>132</v>
      </c>
      <c r="G100" s="34">
        <v>1290</v>
      </c>
      <c r="H100" s="22">
        <f t="shared" ref="H100:H103" si="50">+I100-J100</f>
        <v>705</v>
      </c>
      <c r="I100" s="34">
        <v>1252</v>
      </c>
      <c r="J100" s="34">
        <v>547</v>
      </c>
      <c r="K100" s="22">
        <f t="shared" si="35"/>
        <v>626</v>
      </c>
      <c r="L100" s="34">
        <v>677</v>
      </c>
      <c r="M100" s="34">
        <v>51</v>
      </c>
    </row>
    <row r="101" spans="1:13" ht="21" customHeight="1" x14ac:dyDescent="0.2">
      <c r="A101" s="27" t="s">
        <v>207</v>
      </c>
      <c r="B101" s="23">
        <f t="shared" si="46"/>
        <v>198</v>
      </c>
      <c r="C101" s="23">
        <f t="shared" si="47"/>
        <v>1527</v>
      </c>
      <c r="D101" s="23">
        <f t="shared" si="48"/>
        <v>1329</v>
      </c>
      <c r="E101" s="23">
        <f t="shared" si="49"/>
        <v>-403</v>
      </c>
      <c r="F101" s="35">
        <v>239</v>
      </c>
      <c r="G101" s="35">
        <v>642</v>
      </c>
      <c r="H101" s="23">
        <f t="shared" si="50"/>
        <v>601</v>
      </c>
      <c r="I101" s="35">
        <v>1288</v>
      </c>
      <c r="J101" s="35">
        <v>687</v>
      </c>
      <c r="K101" s="23">
        <f t="shared" si="35"/>
        <v>579</v>
      </c>
      <c r="L101" s="35">
        <v>636</v>
      </c>
      <c r="M101" s="35">
        <v>57</v>
      </c>
    </row>
    <row r="102" spans="1:13" ht="21" customHeight="1" x14ac:dyDescent="0.2">
      <c r="A102" s="26" t="s">
        <v>208</v>
      </c>
      <c r="B102" s="22">
        <f t="shared" si="46"/>
        <v>-79</v>
      </c>
      <c r="C102" s="22">
        <f t="shared" si="47"/>
        <v>1610</v>
      </c>
      <c r="D102" s="22">
        <f t="shared" si="48"/>
        <v>1689</v>
      </c>
      <c r="E102" s="22">
        <f t="shared" si="49"/>
        <v>-659</v>
      </c>
      <c r="F102" s="34">
        <v>350</v>
      </c>
      <c r="G102" s="34">
        <v>1009</v>
      </c>
      <c r="H102" s="22">
        <f t="shared" si="50"/>
        <v>580</v>
      </c>
      <c r="I102" s="34">
        <v>1260</v>
      </c>
      <c r="J102" s="34">
        <v>680</v>
      </c>
      <c r="K102" s="22">
        <f t="shared" ref="K102:K107" si="51">+L102-M102</f>
        <v>609</v>
      </c>
      <c r="L102" s="34">
        <v>651</v>
      </c>
      <c r="M102" s="34">
        <v>42</v>
      </c>
    </row>
    <row r="103" spans="1:13" ht="21" customHeight="1" x14ac:dyDescent="0.2">
      <c r="A103" s="27" t="s">
        <v>209</v>
      </c>
      <c r="B103" s="23">
        <f t="shared" si="46"/>
        <v>-56</v>
      </c>
      <c r="C103" s="23">
        <f t="shared" si="47"/>
        <v>1995</v>
      </c>
      <c r="D103" s="23">
        <f t="shared" si="48"/>
        <v>2051</v>
      </c>
      <c r="E103" s="23">
        <f t="shared" si="49"/>
        <v>-859</v>
      </c>
      <c r="F103" s="35">
        <v>468</v>
      </c>
      <c r="G103" s="35">
        <v>1327</v>
      </c>
      <c r="H103" s="23">
        <f t="shared" si="50"/>
        <v>803</v>
      </c>
      <c r="I103" s="35">
        <v>1527</v>
      </c>
      <c r="J103" s="35">
        <v>724</v>
      </c>
      <c r="K103" s="23">
        <f t="shared" si="51"/>
        <v>622</v>
      </c>
      <c r="L103" s="35">
        <v>663</v>
      </c>
      <c r="M103" s="35">
        <v>41</v>
      </c>
    </row>
    <row r="104" spans="1:13" ht="21" customHeight="1" x14ac:dyDescent="0.2">
      <c r="A104" s="26" t="s">
        <v>210</v>
      </c>
      <c r="B104" s="22">
        <f t="shared" ref="B104:B107" si="52">+C104-D104</f>
        <v>418</v>
      </c>
      <c r="C104" s="22">
        <f t="shared" ref="C104:C107" si="53">+F104+I104</f>
        <v>1732</v>
      </c>
      <c r="D104" s="22">
        <f t="shared" ref="D104:D107" si="54">+G104+J104</f>
        <v>1314</v>
      </c>
      <c r="E104" s="22">
        <f t="shared" ref="E104:E107" si="55">+F104-G104</f>
        <v>-276</v>
      </c>
      <c r="F104" s="34">
        <v>402</v>
      </c>
      <c r="G104" s="34">
        <v>678</v>
      </c>
      <c r="H104" s="22">
        <f t="shared" ref="H104:H107" si="56">+I104-J104</f>
        <v>694</v>
      </c>
      <c r="I104" s="34">
        <v>1330</v>
      </c>
      <c r="J104" s="34">
        <v>636</v>
      </c>
      <c r="K104" s="22">
        <f t="shared" si="51"/>
        <v>627</v>
      </c>
      <c r="L104" s="34">
        <v>686</v>
      </c>
      <c r="M104" s="34">
        <v>59</v>
      </c>
    </row>
    <row r="105" spans="1:13" ht="21" customHeight="1" x14ac:dyDescent="0.2">
      <c r="A105" s="27" t="s">
        <v>211</v>
      </c>
      <c r="B105" s="23">
        <f t="shared" si="52"/>
        <v>74</v>
      </c>
      <c r="C105" s="23">
        <f t="shared" si="53"/>
        <v>1725</v>
      </c>
      <c r="D105" s="23">
        <f t="shared" si="54"/>
        <v>1651</v>
      </c>
      <c r="E105" s="23">
        <f t="shared" si="55"/>
        <v>-619</v>
      </c>
      <c r="F105" s="35">
        <v>341</v>
      </c>
      <c r="G105" s="35">
        <v>960</v>
      </c>
      <c r="H105" s="23">
        <f t="shared" si="56"/>
        <v>693</v>
      </c>
      <c r="I105" s="35">
        <v>1384</v>
      </c>
      <c r="J105" s="35">
        <v>691</v>
      </c>
      <c r="K105" s="23">
        <f t="shared" si="51"/>
        <v>581</v>
      </c>
      <c r="L105" s="35">
        <v>647</v>
      </c>
      <c r="M105" s="35">
        <v>66</v>
      </c>
    </row>
    <row r="106" spans="1:13" ht="21" customHeight="1" x14ac:dyDescent="0.2">
      <c r="A106" s="26" t="s">
        <v>212</v>
      </c>
      <c r="B106" s="22">
        <f t="shared" si="52"/>
        <v>275</v>
      </c>
      <c r="C106" s="22">
        <f t="shared" si="53"/>
        <v>1846</v>
      </c>
      <c r="D106" s="22">
        <f t="shared" si="54"/>
        <v>1571</v>
      </c>
      <c r="E106" s="22">
        <f t="shared" si="55"/>
        <v>-458</v>
      </c>
      <c r="F106" s="34">
        <v>406</v>
      </c>
      <c r="G106" s="34">
        <v>864</v>
      </c>
      <c r="H106" s="22">
        <f t="shared" si="56"/>
        <v>733</v>
      </c>
      <c r="I106" s="34">
        <v>1440</v>
      </c>
      <c r="J106" s="34">
        <v>707</v>
      </c>
      <c r="K106" s="22">
        <f t="shared" si="51"/>
        <v>588</v>
      </c>
      <c r="L106" s="34">
        <v>654</v>
      </c>
      <c r="M106" s="34">
        <v>66</v>
      </c>
    </row>
    <row r="107" spans="1:13" ht="21" customHeight="1" x14ac:dyDescent="0.2">
      <c r="A107" s="27" t="s">
        <v>213</v>
      </c>
      <c r="B107" s="23">
        <f t="shared" si="52"/>
        <v>498</v>
      </c>
      <c r="C107" s="23">
        <f t="shared" si="53"/>
        <v>2245</v>
      </c>
      <c r="D107" s="23">
        <f t="shared" si="54"/>
        <v>1747</v>
      </c>
      <c r="E107" s="23">
        <f t="shared" si="55"/>
        <v>-502</v>
      </c>
      <c r="F107" s="35">
        <v>588</v>
      </c>
      <c r="G107" s="35">
        <v>1090</v>
      </c>
      <c r="H107" s="23">
        <f t="shared" si="56"/>
        <v>1000</v>
      </c>
      <c r="I107" s="35">
        <v>1657</v>
      </c>
      <c r="J107" s="35">
        <v>657</v>
      </c>
      <c r="K107" s="23">
        <f t="shared" si="51"/>
        <v>618</v>
      </c>
      <c r="L107" s="35">
        <v>685</v>
      </c>
      <c r="M107" s="35">
        <v>67</v>
      </c>
    </row>
    <row r="108" spans="1:13" ht="21" customHeight="1" x14ac:dyDescent="0.2">
      <c r="A108" s="26" t="s">
        <v>217</v>
      </c>
      <c r="B108" s="22">
        <f t="shared" ref="B108:B111" si="57">+C108-D108</f>
        <v>221</v>
      </c>
      <c r="C108" s="22">
        <f t="shared" ref="C108:C111" si="58">+F108+I108</f>
        <v>1919</v>
      </c>
      <c r="D108" s="22">
        <f t="shared" ref="D108:D111" si="59">+G108+J108</f>
        <v>1698</v>
      </c>
      <c r="E108" s="22">
        <f t="shared" ref="E108:E111" si="60">+F108-G108</f>
        <v>-624</v>
      </c>
      <c r="F108" s="34">
        <v>446</v>
      </c>
      <c r="G108" s="34">
        <v>1070</v>
      </c>
      <c r="H108" s="22">
        <f t="shared" ref="H108:H111" si="61">+I108-J108</f>
        <v>845</v>
      </c>
      <c r="I108" s="34">
        <v>1473</v>
      </c>
      <c r="J108" s="34">
        <v>628</v>
      </c>
      <c r="K108" s="22">
        <f t="shared" ref="K108:K111" si="62">+L108-M108</f>
        <v>581</v>
      </c>
      <c r="L108" s="34">
        <v>672</v>
      </c>
      <c r="M108" s="34">
        <v>91</v>
      </c>
    </row>
    <row r="109" spans="1:13" ht="21" customHeight="1" x14ac:dyDescent="0.2">
      <c r="A109" s="27" t="s">
        <v>218</v>
      </c>
      <c r="B109" s="23">
        <f t="shared" si="57"/>
        <v>462</v>
      </c>
      <c r="C109" s="23">
        <f t="shared" si="58"/>
        <v>2001</v>
      </c>
      <c r="D109" s="23">
        <f t="shared" si="59"/>
        <v>1539</v>
      </c>
      <c r="E109" s="23">
        <f t="shared" si="60"/>
        <v>-368</v>
      </c>
      <c r="F109" s="35">
        <v>422</v>
      </c>
      <c r="G109" s="35">
        <v>790</v>
      </c>
      <c r="H109" s="23">
        <f t="shared" si="61"/>
        <v>830</v>
      </c>
      <c r="I109" s="35">
        <v>1579</v>
      </c>
      <c r="J109" s="35">
        <v>749</v>
      </c>
      <c r="K109" s="23">
        <f t="shared" si="62"/>
        <v>518</v>
      </c>
      <c r="L109" s="35">
        <v>617</v>
      </c>
      <c r="M109" s="35">
        <v>99</v>
      </c>
    </row>
    <row r="110" spans="1:13" ht="21" customHeight="1" x14ac:dyDescent="0.2">
      <c r="A110" s="26" t="s">
        <v>219</v>
      </c>
      <c r="B110" s="22">
        <f t="shared" si="57"/>
        <v>184</v>
      </c>
      <c r="C110" s="22">
        <f t="shared" si="58"/>
        <v>2128</v>
      </c>
      <c r="D110" s="22">
        <f t="shared" si="59"/>
        <v>1944</v>
      </c>
      <c r="E110" s="22">
        <f t="shared" si="60"/>
        <v>-518</v>
      </c>
      <c r="F110" s="34">
        <v>496</v>
      </c>
      <c r="G110" s="34">
        <v>1014</v>
      </c>
      <c r="H110" s="22">
        <f t="shared" si="61"/>
        <v>702</v>
      </c>
      <c r="I110" s="34">
        <v>1632</v>
      </c>
      <c r="J110" s="34">
        <v>930</v>
      </c>
      <c r="K110" s="22">
        <f t="shared" si="62"/>
        <v>538</v>
      </c>
      <c r="L110" s="34">
        <v>637</v>
      </c>
      <c r="M110" s="34">
        <v>99</v>
      </c>
    </row>
    <row r="111" spans="1:13" ht="21" customHeight="1" x14ac:dyDescent="0.2">
      <c r="A111" s="27" t="s">
        <v>220</v>
      </c>
      <c r="B111" s="23">
        <f t="shared" si="57"/>
        <v>321</v>
      </c>
      <c r="C111" s="23">
        <f t="shared" si="58"/>
        <v>2347</v>
      </c>
      <c r="D111" s="23">
        <f t="shared" si="59"/>
        <v>2026</v>
      </c>
      <c r="E111" s="23">
        <f t="shared" si="60"/>
        <v>-665</v>
      </c>
      <c r="F111" s="35">
        <v>630</v>
      </c>
      <c r="G111" s="35">
        <v>1295</v>
      </c>
      <c r="H111" s="23">
        <f t="shared" si="61"/>
        <v>986</v>
      </c>
      <c r="I111" s="35">
        <v>1717</v>
      </c>
      <c r="J111" s="35">
        <v>731</v>
      </c>
      <c r="K111" s="23">
        <f t="shared" si="62"/>
        <v>544</v>
      </c>
      <c r="L111" s="35">
        <v>641</v>
      </c>
      <c r="M111" s="35">
        <v>97</v>
      </c>
    </row>
    <row r="112" spans="1:13" ht="21" customHeight="1" x14ac:dyDescent="0.2">
      <c r="A112" s="26" t="s">
        <v>221</v>
      </c>
      <c r="B112" s="22">
        <f t="shared" ref="B112:B115" si="63">+C112-D112</f>
        <v>-576</v>
      </c>
      <c r="C112" s="22">
        <f t="shared" ref="C112:C115" si="64">+F112+I112</f>
        <v>1999</v>
      </c>
      <c r="D112" s="22">
        <f t="shared" ref="D112:D115" si="65">+G112+J112</f>
        <v>2575</v>
      </c>
      <c r="E112" s="22">
        <f t="shared" ref="E112:E115" si="66">+F112-G112</f>
        <v>-1377</v>
      </c>
      <c r="F112" s="34">
        <v>477</v>
      </c>
      <c r="G112" s="34">
        <v>1854</v>
      </c>
      <c r="H112" s="22">
        <f t="shared" ref="H112:H115" si="67">+I112-J112</f>
        <v>801</v>
      </c>
      <c r="I112" s="34">
        <v>1522</v>
      </c>
      <c r="J112" s="34">
        <v>721</v>
      </c>
      <c r="K112" s="22">
        <f t="shared" ref="K112:K115" si="68">+L112-M112</f>
        <v>555</v>
      </c>
      <c r="L112" s="34">
        <v>675</v>
      </c>
      <c r="M112" s="34">
        <v>120</v>
      </c>
    </row>
    <row r="113" spans="1:13" ht="21" customHeight="1" x14ac:dyDescent="0.2">
      <c r="A113" s="27" t="s">
        <v>222</v>
      </c>
      <c r="B113" s="23">
        <f t="shared" si="63"/>
        <v>530</v>
      </c>
      <c r="C113" s="23">
        <f t="shared" si="64"/>
        <v>2212</v>
      </c>
      <c r="D113" s="23">
        <f t="shared" si="65"/>
        <v>1682</v>
      </c>
      <c r="E113" s="23">
        <f t="shared" si="66"/>
        <v>-434</v>
      </c>
      <c r="F113" s="35">
        <v>525</v>
      </c>
      <c r="G113" s="35">
        <v>959</v>
      </c>
      <c r="H113" s="23">
        <f t="shared" si="67"/>
        <v>964</v>
      </c>
      <c r="I113" s="35">
        <v>1687</v>
      </c>
      <c r="J113" s="35">
        <v>723</v>
      </c>
      <c r="K113" s="23">
        <f t="shared" si="68"/>
        <v>539</v>
      </c>
      <c r="L113" s="35">
        <v>672</v>
      </c>
      <c r="M113" s="35">
        <v>133</v>
      </c>
    </row>
    <row r="114" spans="1:13" ht="21" customHeight="1" x14ac:dyDescent="0.2">
      <c r="A114" s="26" t="s">
        <v>223</v>
      </c>
      <c r="B114" s="22">
        <f t="shared" si="63"/>
        <v>407</v>
      </c>
      <c r="C114" s="22">
        <f t="shared" si="64"/>
        <v>2332</v>
      </c>
      <c r="D114" s="22">
        <f t="shared" si="65"/>
        <v>1925</v>
      </c>
      <c r="E114" s="22">
        <f t="shared" si="66"/>
        <v>-513</v>
      </c>
      <c r="F114" s="34">
        <v>657</v>
      </c>
      <c r="G114" s="34">
        <v>1170</v>
      </c>
      <c r="H114" s="22">
        <f t="shared" si="67"/>
        <v>920</v>
      </c>
      <c r="I114" s="34">
        <v>1675</v>
      </c>
      <c r="J114" s="34">
        <v>755</v>
      </c>
      <c r="K114" s="22">
        <f t="shared" si="68"/>
        <v>519</v>
      </c>
      <c r="L114" s="34">
        <v>655</v>
      </c>
      <c r="M114" s="34">
        <v>136</v>
      </c>
    </row>
    <row r="115" spans="1:13" ht="21" customHeight="1" x14ac:dyDescent="0.2">
      <c r="A115" s="27" t="s">
        <v>224</v>
      </c>
      <c r="B115" s="23">
        <f t="shared" si="63"/>
        <v>907</v>
      </c>
      <c r="C115" s="23">
        <f t="shared" si="64"/>
        <v>2483</v>
      </c>
      <c r="D115" s="23">
        <f t="shared" si="65"/>
        <v>1576</v>
      </c>
      <c r="E115" s="23">
        <f t="shared" si="66"/>
        <v>-160</v>
      </c>
      <c r="F115" s="35">
        <v>672</v>
      </c>
      <c r="G115" s="35">
        <v>832</v>
      </c>
      <c r="H115" s="23">
        <f t="shared" si="67"/>
        <v>1067</v>
      </c>
      <c r="I115" s="35">
        <v>1811</v>
      </c>
      <c r="J115" s="35">
        <v>744</v>
      </c>
      <c r="K115" s="23">
        <f t="shared" si="68"/>
        <v>526</v>
      </c>
      <c r="L115" s="35">
        <v>662</v>
      </c>
      <c r="M115" s="35">
        <v>136</v>
      </c>
    </row>
    <row r="116" spans="1:13" ht="21" customHeight="1" x14ac:dyDescent="0.2">
      <c r="A116" s="26" t="s">
        <v>225</v>
      </c>
      <c r="B116" s="22">
        <f t="shared" ref="B116:B119" si="69">+C116-D116</f>
        <v>-286</v>
      </c>
      <c r="C116" s="22">
        <f t="shared" ref="C116:C119" si="70">+F116+I116</f>
        <v>2088</v>
      </c>
      <c r="D116" s="22">
        <f t="shared" ref="D116:D119" si="71">+G116+J116</f>
        <v>2374</v>
      </c>
      <c r="E116" s="22">
        <f t="shared" ref="E116:E119" si="72">+F116-G116</f>
        <v>-1036</v>
      </c>
      <c r="F116" s="34">
        <v>570</v>
      </c>
      <c r="G116" s="34">
        <v>1606</v>
      </c>
      <c r="H116" s="22">
        <f t="shared" ref="H116:H119" si="73">+I116-J116</f>
        <v>750</v>
      </c>
      <c r="I116" s="34">
        <v>1518</v>
      </c>
      <c r="J116" s="34">
        <v>768</v>
      </c>
      <c r="K116" s="22">
        <f t="shared" ref="K116:K119" si="74">+L116-M116</f>
        <v>493</v>
      </c>
      <c r="L116" s="34">
        <v>654</v>
      </c>
      <c r="M116" s="34">
        <v>161</v>
      </c>
    </row>
    <row r="117" spans="1:13" ht="21" customHeight="1" x14ac:dyDescent="0.2">
      <c r="A117" s="27" t="s">
        <v>226</v>
      </c>
      <c r="B117" s="23">
        <f t="shared" si="69"/>
        <v>1638</v>
      </c>
      <c r="C117" s="23">
        <f t="shared" si="70"/>
        <v>3700</v>
      </c>
      <c r="D117" s="23">
        <f t="shared" si="71"/>
        <v>2062</v>
      </c>
      <c r="E117" s="23">
        <f t="shared" si="72"/>
        <v>-623</v>
      </c>
      <c r="F117" s="35">
        <v>707</v>
      </c>
      <c r="G117" s="35">
        <v>1330</v>
      </c>
      <c r="H117" s="23">
        <f t="shared" si="73"/>
        <v>2261</v>
      </c>
      <c r="I117" s="35">
        <v>2993</v>
      </c>
      <c r="J117" s="35">
        <v>732</v>
      </c>
      <c r="K117" s="23">
        <f t="shared" si="74"/>
        <v>478</v>
      </c>
      <c r="L117" s="35">
        <v>640</v>
      </c>
      <c r="M117" s="35">
        <v>162</v>
      </c>
    </row>
    <row r="118" spans="1:13" ht="21" customHeight="1" x14ac:dyDescent="0.2">
      <c r="A118" s="26" t="s">
        <v>227</v>
      </c>
      <c r="B118" s="22">
        <f t="shared" si="69"/>
        <v>889</v>
      </c>
      <c r="C118" s="22">
        <f t="shared" si="70"/>
        <v>2462</v>
      </c>
      <c r="D118" s="22">
        <f t="shared" si="71"/>
        <v>1573</v>
      </c>
      <c r="E118" s="22">
        <f t="shared" si="72"/>
        <v>-122</v>
      </c>
      <c r="F118" s="34">
        <v>680</v>
      </c>
      <c r="G118" s="34">
        <v>802</v>
      </c>
      <c r="H118" s="22">
        <f t="shared" si="73"/>
        <v>1011</v>
      </c>
      <c r="I118" s="34">
        <v>1782</v>
      </c>
      <c r="J118" s="34">
        <v>771</v>
      </c>
      <c r="K118" s="22">
        <f t="shared" si="74"/>
        <v>483</v>
      </c>
      <c r="L118" s="34">
        <v>644</v>
      </c>
      <c r="M118" s="34">
        <v>161</v>
      </c>
    </row>
    <row r="119" spans="1:13" ht="21" customHeight="1" x14ac:dyDescent="0.2">
      <c r="A119" s="27" t="s">
        <v>228</v>
      </c>
      <c r="B119" s="23">
        <f t="shared" si="69"/>
        <v>600</v>
      </c>
      <c r="C119" s="23">
        <f t="shared" si="70"/>
        <v>3010</v>
      </c>
      <c r="D119" s="23">
        <f t="shared" si="71"/>
        <v>2410</v>
      </c>
      <c r="E119" s="23">
        <f t="shared" si="72"/>
        <v>-902</v>
      </c>
      <c r="F119" s="35">
        <v>763</v>
      </c>
      <c r="G119" s="35">
        <v>1665</v>
      </c>
      <c r="H119" s="23">
        <f t="shared" si="73"/>
        <v>1502</v>
      </c>
      <c r="I119" s="35">
        <v>2247</v>
      </c>
      <c r="J119" s="35">
        <v>745</v>
      </c>
      <c r="K119" s="23">
        <f t="shared" si="74"/>
        <v>480</v>
      </c>
      <c r="L119" s="35">
        <v>652</v>
      </c>
      <c r="M119" s="35">
        <v>172</v>
      </c>
    </row>
    <row r="120" spans="1:13" ht="21" customHeight="1" x14ac:dyDescent="0.2">
      <c r="A120" s="26" t="s">
        <v>230</v>
      </c>
      <c r="B120" s="22">
        <f t="shared" ref="B120:B123" si="75">+C120-D120</f>
        <v>-542</v>
      </c>
      <c r="C120" s="22">
        <f t="shared" ref="C120:C123" si="76">+F120+I120</f>
        <v>2207</v>
      </c>
      <c r="D120" s="22">
        <f t="shared" ref="D120:D123" si="77">+G120+J120</f>
        <v>2749</v>
      </c>
      <c r="E120" s="22">
        <f t="shared" ref="E120:E123" si="78">+F120-G120</f>
        <v>-1407</v>
      </c>
      <c r="F120" s="34">
        <v>574</v>
      </c>
      <c r="G120" s="34">
        <v>1981</v>
      </c>
      <c r="H120" s="22">
        <f t="shared" ref="H120:H123" si="79">+I120-J120</f>
        <v>865</v>
      </c>
      <c r="I120" s="34">
        <v>1633</v>
      </c>
      <c r="J120" s="34">
        <v>768</v>
      </c>
      <c r="K120" s="22">
        <f t="shared" ref="K120:K123" si="80">+L120-M120</f>
        <v>462</v>
      </c>
      <c r="L120" s="34">
        <v>663</v>
      </c>
      <c r="M120" s="34">
        <v>201</v>
      </c>
    </row>
    <row r="121" spans="1:13" ht="21" customHeight="1" x14ac:dyDescent="0.2">
      <c r="A121" s="27" t="s">
        <v>231</v>
      </c>
      <c r="B121" s="23">
        <f t="shared" si="75"/>
        <v>261</v>
      </c>
      <c r="C121" s="23">
        <f t="shared" si="76"/>
        <v>2364</v>
      </c>
      <c r="D121" s="23">
        <f t="shared" si="77"/>
        <v>2103</v>
      </c>
      <c r="E121" s="23">
        <f t="shared" si="78"/>
        <v>-567</v>
      </c>
      <c r="F121" s="35">
        <v>705</v>
      </c>
      <c r="G121" s="35">
        <v>1272</v>
      </c>
      <c r="H121" s="23">
        <f t="shared" si="79"/>
        <v>828</v>
      </c>
      <c r="I121" s="35">
        <v>1659</v>
      </c>
      <c r="J121" s="35">
        <v>831</v>
      </c>
      <c r="K121" s="23">
        <f t="shared" si="80"/>
        <v>437</v>
      </c>
      <c r="L121" s="35">
        <v>656</v>
      </c>
      <c r="M121" s="35">
        <v>219</v>
      </c>
    </row>
    <row r="122" spans="1:13" ht="21" customHeight="1" x14ac:dyDescent="0.2">
      <c r="A122" s="26" t="s">
        <v>232</v>
      </c>
      <c r="B122" s="22">
        <f t="shared" si="75"/>
        <v>316</v>
      </c>
      <c r="C122" s="22">
        <f t="shared" si="76"/>
        <v>2323</v>
      </c>
      <c r="D122" s="22">
        <f t="shared" si="77"/>
        <v>2007</v>
      </c>
      <c r="E122" s="22">
        <f t="shared" si="78"/>
        <v>-560</v>
      </c>
      <c r="F122" s="34">
        <v>563</v>
      </c>
      <c r="G122" s="34">
        <v>1123</v>
      </c>
      <c r="H122" s="22">
        <f t="shared" si="79"/>
        <v>876</v>
      </c>
      <c r="I122" s="34">
        <v>1760</v>
      </c>
      <c r="J122" s="34">
        <v>884</v>
      </c>
      <c r="K122" s="22">
        <f t="shared" si="80"/>
        <v>440</v>
      </c>
      <c r="L122" s="34">
        <v>657</v>
      </c>
      <c r="M122" s="34">
        <v>217</v>
      </c>
    </row>
    <row r="123" spans="1:13" ht="21" customHeight="1" x14ac:dyDescent="0.2">
      <c r="A123" s="27" t="s">
        <v>233</v>
      </c>
      <c r="B123" s="23">
        <f t="shared" si="75"/>
        <v>-413</v>
      </c>
      <c r="C123" s="23">
        <f t="shared" si="76"/>
        <v>2691</v>
      </c>
      <c r="D123" s="23">
        <f t="shared" si="77"/>
        <v>3104</v>
      </c>
      <c r="E123" s="23">
        <f t="shared" si="78"/>
        <v>-1325</v>
      </c>
      <c r="F123" s="35">
        <v>836</v>
      </c>
      <c r="G123" s="35">
        <v>2161</v>
      </c>
      <c r="H123" s="23">
        <f t="shared" si="79"/>
        <v>912</v>
      </c>
      <c r="I123" s="35">
        <v>1855</v>
      </c>
      <c r="J123" s="35">
        <v>943</v>
      </c>
      <c r="K123" s="23">
        <f t="shared" si="80"/>
        <v>445</v>
      </c>
      <c r="L123" s="35">
        <v>659</v>
      </c>
      <c r="M123" s="35">
        <v>214</v>
      </c>
    </row>
    <row r="124" spans="1:13" ht="21" customHeight="1" x14ac:dyDescent="0.2">
      <c r="A124" s="26" t="s">
        <v>235</v>
      </c>
      <c r="B124" s="22">
        <f t="shared" ref="B124:B127" si="81">+C124-D124</f>
        <v>-471</v>
      </c>
      <c r="C124" s="22">
        <f t="shared" ref="C124:C127" si="82">+F124+I124</f>
        <v>2304</v>
      </c>
      <c r="D124" s="22">
        <f t="shared" ref="D124:D127" si="83">+G124+J124</f>
        <v>2775</v>
      </c>
      <c r="E124" s="22">
        <f t="shared" ref="E124:E127" si="84">+F124-G124</f>
        <v>-1016</v>
      </c>
      <c r="F124" s="34">
        <v>638</v>
      </c>
      <c r="G124" s="34">
        <v>1654</v>
      </c>
      <c r="H124" s="22">
        <f t="shared" ref="H124:H127" si="85">+I124-J124</f>
        <v>545</v>
      </c>
      <c r="I124" s="34">
        <v>1666</v>
      </c>
      <c r="J124" s="34">
        <v>1121</v>
      </c>
      <c r="K124" s="22">
        <f t="shared" ref="K124:K127" si="86">+L124-M124</f>
        <v>401</v>
      </c>
      <c r="L124" s="34">
        <v>649</v>
      </c>
      <c r="M124" s="34">
        <v>248</v>
      </c>
    </row>
    <row r="125" spans="1:13" ht="21" customHeight="1" x14ac:dyDescent="0.2">
      <c r="A125" s="27" t="s">
        <v>236</v>
      </c>
      <c r="B125" s="23">
        <f t="shared" si="81"/>
        <v>-665</v>
      </c>
      <c r="C125" s="23">
        <f t="shared" si="82"/>
        <v>2760</v>
      </c>
      <c r="D125" s="23">
        <f t="shared" si="83"/>
        <v>3425</v>
      </c>
      <c r="E125" s="23">
        <f t="shared" si="84"/>
        <v>-842</v>
      </c>
      <c r="F125" s="35">
        <v>757</v>
      </c>
      <c r="G125" s="35">
        <v>1599</v>
      </c>
      <c r="H125" s="23">
        <f t="shared" si="85"/>
        <v>177</v>
      </c>
      <c r="I125" s="35">
        <v>2003</v>
      </c>
      <c r="J125" s="35">
        <v>1826</v>
      </c>
      <c r="K125" s="23">
        <f t="shared" si="86"/>
        <v>359</v>
      </c>
      <c r="L125" s="35">
        <v>653</v>
      </c>
      <c r="M125" s="35">
        <v>294</v>
      </c>
    </row>
    <row r="126" spans="1:13" ht="21" customHeight="1" x14ac:dyDescent="0.2">
      <c r="A126" s="26" t="s">
        <v>237</v>
      </c>
      <c r="B126" s="22">
        <f t="shared" si="81"/>
        <v>-710</v>
      </c>
      <c r="C126" s="22">
        <f t="shared" si="82"/>
        <v>2561</v>
      </c>
      <c r="D126" s="22">
        <f t="shared" si="83"/>
        <v>3271</v>
      </c>
      <c r="E126" s="22">
        <f t="shared" si="84"/>
        <v>-822</v>
      </c>
      <c r="F126" s="34">
        <v>716</v>
      </c>
      <c r="G126" s="34">
        <v>1538</v>
      </c>
      <c r="H126" s="22">
        <f t="shared" si="85"/>
        <v>112</v>
      </c>
      <c r="I126" s="34">
        <v>1845</v>
      </c>
      <c r="J126" s="34">
        <v>1733</v>
      </c>
      <c r="K126" s="22">
        <f t="shared" si="86"/>
        <v>358</v>
      </c>
      <c r="L126" s="34">
        <v>651</v>
      </c>
      <c r="M126" s="34">
        <v>293</v>
      </c>
    </row>
    <row r="127" spans="1:13" ht="21" customHeight="1" x14ac:dyDescent="0.2">
      <c r="A127" s="27" t="s">
        <v>238</v>
      </c>
      <c r="B127" s="23">
        <f t="shared" si="81"/>
        <v>-253</v>
      </c>
      <c r="C127" s="23">
        <f t="shared" si="82"/>
        <v>2999</v>
      </c>
      <c r="D127" s="23">
        <f t="shared" si="83"/>
        <v>3252</v>
      </c>
      <c r="E127" s="23">
        <f t="shared" si="84"/>
        <v>-1009</v>
      </c>
      <c r="F127" s="35">
        <v>838</v>
      </c>
      <c r="G127" s="35">
        <v>1847</v>
      </c>
      <c r="H127" s="23">
        <f t="shared" si="85"/>
        <v>756</v>
      </c>
      <c r="I127" s="35">
        <v>2161</v>
      </c>
      <c r="J127" s="35">
        <v>1405</v>
      </c>
      <c r="K127" s="23">
        <f t="shared" si="86"/>
        <v>380</v>
      </c>
      <c r="L127" s="35">
        <v>667</v>
      </c>
      <c r="M127" s="35">
        <v>287</v>
      </c>
    </row>
    <row r="128" spans="1:13" ht="21" customHeight="1" x14ac:dyDescent="0.2">
      <c r="A128" s="26" t="s">
        <v>239</v>
      </c>
      <c r="B128" s="22">
        <f t="shared" ref="B128:B131" si="87">+C128-D128</f>
        <v>-171</v>
      </c>
      <c r="C128" s="22">
        <f t="shared" ref="C128:C131" si="88">+F128+I128</f>
        <v>2417</v>
      </c>
      <c r="D128" s="22">
        <f t="shared" ref="D128:D131" si="89">+G128+J128</f>
        <v>2588</v>
      </c>
      <c r="E128" s="22">
        <f t="shared" ref="E128:E131" si="90">+F128-G128</f>
        <v>-582</v>
      </c>
      <c r="F128" s="34">
        <v>633</v>
      </c>
      <c r="G128" s="34">
        <v>1215</v>
      </c>
      <c r="H128" s="22">
        <f t="shared" ref="H128:H131" si="91">+I128-J128</f>
        <v>411</v>
      </c>
      <c r="I128" s="34">
        <v>1784</v>
      </c>
      <c r="J128" s="34">
        <v>1373</v>
      </c>
      <c r="K128" s="22">
        <f t="shared" ref="K128:K131" si="92">+L128-M128</f>
        <v>322</v>
      </c>
      <c r="L128" s="34">
        <v>671</v>
      </c>
      <c r="M128" s="34">
        <v>349</v>
      </c>
    </row>
    <row r="129" spans="1:13" ht="21" customHeight="1" x14ac:dyDescent="0.2">
      <c r="A129" s="27" t="s">
        <v>240</v>
      </c>
      <c r="B129" s="23">
        <f t="shared" si="87"/>
        <v>-1024</v>
      </c>
      <c r="C129" s="23">
        <f t="shared" si="88"/>
        <v>2591</v>
      </c>
      <c r="D129" s="23">
        <f t="shared" si="89"/>
        <v>3615</v>
      </c>
      <c r="E129" s="23">
        <f t="shared" si="90"/>
        <v>-1002</v>
      </c>
      <c r="F129" s="35">
        <v>750</v>
      </c>
      <c r="G129" s="35">
        <v>1752</v>
      </c>
      <c r="H129" s="23">
        <f t="shared" si="91"/>
        <v>-22</v>
      </c>
      <c r="I129" s="35">
        <v>1841</v>
      </c>
      <c r="J129" s="35">
        <v>1863</v>
      </c>
      <c r="K129" s="23">
        <f t="shared" si="92"/>
        <v>230</v>
      </c>
      <c r="L129" s="35">
        <v>665</v>
      </c>
      <c r="M129" s="35">
        <v>435</v>
      </c>
    </row>
    <row r="130" spans="1:13" ht="21" customHeight="1" x14ac:dyDescent="0.2">
      <c r="A130" s="26" t="s">
        <v>241</v>
      </c>
      <c r="B130" s="22">
        <f t="shared" si="87"/>
        <v>-968</v>
      </c>
      <c r="C130" s="22">
        <f t="shared" si="88"/>
        <v>2498</v>
      </c>
      <c r="D130" s="22">
        <f t="shared" si="89"/>
        <v>3466</v>
      </c>
      <c r="E130" s="22">
        <f t="shared" si="90"/>
        <v>-1115</v>
      </c>
      <c r="F130" s="34">
        <v>654</v>
      </c>
      <c r="G130" s="34">
        <v>1769</v>
      </c>
      <c r="H130" s="22">
        <f t="shared" si="91"/>
        <v>147</v>
      </c>
      <c r="I130" s="34">
        <v>1844</v>
      </c>
      <c r="J130" s="34">
        <v>1697</v>
      </c>
      <c r="K130" s="22">
        <f t="shared" si="92"/>
        <v>205</v>
      </c>
      <c r="L130" s="34">
        <v>658</v>
      </c>
      <c r="M130" s="34">
        <v>453</v>
      </c>
    </row>
    <row r="131" spans="1:13" ht="21" customHeight="1" x14ac:dyDescent="0.2">
      <c r="A131" s="27" t="s">
        <v>242</v>
      </c>
      <c r="B131" s="23">
        <f t="shared" si="87"/>
        <v>-346</v>
      </c>
      <c r="C131" s="23">
        <f t="shared" si="88"/>
        <v>3007</v>
      </c>
      <c r="D131" s="23">
        <f t="shared" si="89"/>
        <v>3353</v>
      </c>
      <c r="E131" s="23">
        <f t="shared" si="90"/>
        <v>-1085</v>
      </c>
      <c r="F131" s="35">
        <v>709</v>
      </c>
      <c r="G131" s="35">
        <v>1794</v>
      </c>
      <c r="H131" s="23">
        <f t="shared" si="91"/>
        <v>739</v>
      </c>
      <c r="I131" s="35">
        <v>2298</v>
      </c>
      <c r="J131" s="35">
        <v>1559</v>
      </c>
      <c r="K131" s="23">
        <f t="shared" si="92"/>
        <v>207</v>
      </c>
      <c r="L131" s="35">
        <v>664</v>
      </c>
      <c r="M131" s="35">
        <v>457</v>
      </c>
    </row>
  </sheetData>
  <mergeCells count="17">
    <mergeCell ref="A6:A9"/>
    <mergeCell ref="B7:B9"/>
    <mergeCell ref="C7:C9"/>
    <mergeCell ref="D7:D9"/>
    <mergeCell ref="E7:G7"/>
    <mergeCell ref="E8:E9"/>
    <mergeCell ref="F8:F9"/>
    <mergeCell ref="G8:G9"/>
    <mergeCell ref="K7:M7"/>
    <mergeCell ref="K8:K9"/>
    <mergeCell ref="L8:L9"/>
    <mergeCell ref="M8:M9"/>
    <mergeCell ref="B6:M6"/>
    <mergeCell ref="H7:J7"/>
    <mergeCell ref="H8:H9"/>
    <mergeCell ref="I8:I9"/>
    <mergeCell ref="J8:J9"/>
  </mergeCells>
  <pageMargins left="0.11811023622047245" right="0.31496062992125984" top="0.15748031496062992" bottom="0.23622047244094491" header="0.15748031496062992" footer="0.15748031496062992"/>
  <pageSetup paperSize="9" scale="64" fitToHeight="3" orientation="landscape" horizontalDpi="300" verticalDpi="300" r:id="rId1"/>
  <headerFooter alignWithMargins="0"/>
  <rowBreaks count="1" manualBreakCount="1">
    <brk id="35" max="12" man="1"/>
  </rowBreaks>
  <ignoredErrors>
    <ignoredError sqref="H15:H26 K15:K2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130"/>
  <sheetViews>
    <sheetView showGridLines="0" view="pageBreakPreview" zoomScaleNormal="100" zoomScaleSheetLayoutView="100" workbookViewId="0">
      <pane ySplit="9" topLeftCell="A21" activePane="bottomLeft" state="frozen"/>
      <selection activeCell="A31" sqref="A31:XFD31"/>
      <selection pane="bottomLeft" activeCell="J33" sqref="J33"/>
    </sheetView>
  </sheetViews>
  <sheetFormatPr defaultColWidth="9.140625" defaultRowHeight="12.75" x14ac:dyDescent="0.2"/>
  <cols>
    <col min="1" max="1" width="15.140625" style="18" customWidth="1"/>
    <col min="2" max="2" width="13.7109375" style="15" customWidth="1"/>
    <col min="3" max="3" width="15.28515625" style="15" customWidth="1"/>
    <col min="4" max="4" width="13.7109375" style="15" customWidth="1"/>
    <col min="5" max="7" width="18.7109375" style="15" customWidth="1"/>
    <col min="8" max="9" width="13.7109375" style="15" customWidth="1"/>
    <col min="10" max="10" width="15.28515625" style="15" customWidth="1"/>
    <col min="11" max="16384" width="9.140625" style="15"/>
  </cols>
  <sheetData>
    <row r="2" spans="1:13" x14ac:dyDescent="0.2">
      <c r="A2" s="14" t="s">
        <v>244</v>
      </c>
      <c r="B2" s="14"/>
      <c r="H2" s="14"/>
    </row>
    <row r="4" spans="1:13" x14ac:dyDescent="0.2">
      <c r="A4" s="16" t="s">
        <v>55</v>
      </c>
    </row>
    <row r="6" spans="1:13" ht="23.25" customHeight="1" x14ac:dyDescent="0.2">
      <c r="A6" s="135" t="s">
        <v>6</v>
      </c>
      <c r="B6" s="130" t="s">
        <v>55</v>
      </c>
      <c r="C6" s="131"/>
      <c r="D6" s="131"/>
      <c r="E6" s="131"/>
      <c r="F6" s="131"/>
      <c r="G6" s="131"/>
      <c r="H6" s="131"/>
      <c r="I6" s="131"/>
      <c r="J6" s="131"/>
    </row>
    <row r="7" spans="1:13" ht="36.6" customHeight="1" x14ac:dyDescent="0.2">
      <c r="A7" s="136"/>
      <c r="B7" s="159" t="s">
        <v>63</v>
      </c>
      <c r="C7" s="160" t="s">
        <v>80</v>
      </c>
      <c r="D7" s="162" t="s">
        <v>89</v>
      </c>
      <c r="E7" s="164" t="s">
        <v>215</v>
      </c>
      <c r="F7" s="165"/>
      <c r="G7" s="166"/>
      <c r="H7" s="153" t="s">
        <v>216</v>
      </c>
      <c r="I7" s="154"/>
      <c r="J7" s="154"/>
    </row>
    <row r="8" spans="1:13" ht="36.6" customHeight="1" x14ac:dyDescent="0.2">
      <c r="A8" s="136"/>
      <c r="B8" s="159"/>
      <c r="C8" s="161"/>
      <c r="D8" s="163"/>
      <c r="E8" s="84" t="s">
        <v>83</v>
      </c>
      <c r="F8" s="85" t="s">
        <v>80</v>
      </c>
      <c r="G8" s="86" t="s">
        <v>86</v>
      </c>
      <c r="H8" s="84" t="s">
        <v>83</v>
      </c>
      <c r="I8" s="62" t="s">
        <v>80</v>
      </c>
      <c r="J8" s="62" t="s">
        <v>89</v>
      </c>
    </row>
    <row r="9" spans="1:13" ht="21" customHeight="1" x14ac:dyDescent="0.2">
      <c r="A9" s="74">
        <v>1</v>
      </c>
      <c r="B9" s="74">
        <f t="shared" ref="B9:J9" si="0">+A9+1</f>
        <v>2</v>
      </c>
      <c r="C9" s="74">
        <f t="shared" si="0"/>
        <v>3</v>
      </c>
      <c r="D9" s="74">
        <f t="shared" si="0"/>
        <v>4</v>
      </c>
      <c r="E9" s="74">
        <f t="shared" si="0"/>
        <v>5</v>
      </c>
      <c r="F9" s="74">
        <f t="shared" si="0"/>
        <v>6</v>
      </c>
      <c r="G9" s="74">
        <f t="shared" si="0"/>
        <v>7</v>
      </c>
      <c r="H9" s="74">
        <f t="shared" si="0"/>
        <v>8</v>
      </c>
      <c r="I9" s="74">
        <f t="shared" si="0"/>
        <v>9</v>
      </c>
      <c r="J9" s="74">
        <f t="shared" si="0"/>
        <v>10</v>
      </c>
    </row>
    <row r="10" spans="1:13" ht="21" hidden="1" customHeight="1" x14ac:dyDescent="0.2">
      <c r="A10" s="21">
        <v>2000</v>
      </c>
      <c r="B10" s="22"/>
      <c r="C10" s="22"/>
      <c r="D10" s="22"/>
      <c r="E10" s="22"/>
      <c r="F10" s="22"/>
      <c r="G10" s="22"/>
      <c r="H10" s="22"/>
      <c r="I10" s="22"/>
      <c r="J10" s="22"/>
    </row>
    <row r="11" spans="1:13" ht="21" hidden="1" customHeight="1" x14ac:dyDescent="0.2">
      <c r="A11" s="75">
        <v>2001</v>
      </c>
      <c r="B11" s="76"/>
      <c r="C11" s="76"/>
      <c r="D11" s="76"/>
      <c r="E11" s="76"/>
      <c r="F11" s="76"/>
      <c r="G11" s="76"/>
      <c r="H11" s="76"/>
      <c r="I11" s="76"/>
      <c r="J11" s="76"/>
    </row>
    <row r="12" spans="1:13" ht="21" hidden="1" customHeight="1" x14ac:dyDescent="0.2">
      <c r="A12" s="21">
        <v>2002</v>
      </c>
      <c r="B12" s="22"/>
      <c r="C12" s="22"/>
      <c r="D12" s="22"/>
      <c r="E12" s="22"/>
      <c r="F12" s="22"/>
      <c r="G12" s="22"/>
      <c r="H12" s="22"/>
      <c r="I12" s="22"/>
      <c r="J12" s="22"/>
    </row>
    <row r="13" spans="1:13" s="24" customFormat="1" ht="21" hidden="1" customHeight="1" x14ac:dyDescent="0.2">
      <c r="A13" s="75">
        <v>2003</v>
      </c>
      <c r="B13" s="76"/>
      <c r="C13" s="76"/>
      <c r="D13" s="76"/>
      <c r="E13" s="76"/>
      <c r="F13" s="76"/>
      <c r="G13" s="76"/>
      <c r="H13" s="76"/>
      <c r="I13" s="76"/>
      <c r="J13" s="76"/>
    </row>
    <row r="14" spans="1:13" ht="21" customHeight="1" x14ac:dyDescent="0.2">
      <c r="A14" s="21">
        <v>2004</v>
      </c>
      <c r="B14" s="22">
        <f>+C14-D14</f>
        <v>1484</v>
      </c>
      <c r="C14" s="22">
        <f>+C51+C52+C53+C54</f>
        <v>1600</v>
      </c>
      <c r="D14" s="22">
        <f>+D51+D52+D53+D54</f>
        <v>116</v>
      </c>
      <c r="E14" s="22">
        <f>+F14-G14</f>
        <v>-95</v>
      </c>
      <c r="F14" s="22">
        <f>+F51+F52+F53+F54</f>
        <v>8</v>
      </c>
      <c r="G14" s="22">
        <f>+G51+G52+G53+G54</f>
        <v>103</v>
      </c>
      <c r="H14" s="22">
        <f>+I14-J14</f>
        <v>1579</v>
      </c>
      <c r="I14" s="22">
        <f>+I51+I52+I53+I54</f>
        <v>1592</v>
      </c>
      <c r="J14" s="22">
        <f>+J51+J52+J53+J54</f>
        <v>13</v>
      </c>
      <c r="K14" s="40"/>
      <c r="L14" s="40"/>
      <c r="M14" s="40"/>
    </row>
    <row r="15" spans="1:13" s="24" customFormat="1" ht="21" customHeight="1" x14ac:dyDescent="0.2">
      <c r="A15" s="75">
        <v>2005</v>
      </c>
      <c r="B15" s="76">
        <f>+C15-D15</f>
        <v>1841</v>
      </c>
      <c r="C15" s="76">
        <f>+C55+C56+C57+C58</f>
        <v>1996</v>
      </c>
      <c r="D15" s="76">
        <f>+D55+D56+D57+D58</f>
        <v>155</v>
      </c>
      <c r="E15" s="76">
        <f>+F15-G15</f>
        <v>-117</v>
      </c>
      <c r="F15" s="76">
        <f>+F55+F56+F57+F58</f>
        <v>8</v>
      </c>
      <c r="G15" s="76">
        <f>+G55+G56+G57+G58</f>
        <v>125</v>
      </c>
      <c r="H15" s="76">
        <f t="shared" ref="H15:H27" si="1">+I15-J15</f>
        <v>1958</v>
      </c>
      <c r="I15" s="76">
        <f>+I55+I56+I57+I58</f>
        <v>1988</v>
      </c>
      <c r="J15" s="76">
        <f>+J55+J56+J57+J58</f>
        <v>30</v>
      </c>
      <c r="K15" s="40"/>
      <c r="L15" s="40"/>
      <c r="M15" s="40"/>
    </row>
    <row r="16" spans="1:13" s="24" customFormat="1" ht="21" customHeight="1" x14ac:dyDescent="0.2">
      <c r="A16" s="21">
        <v>2006</v>
      </c>
      <c r="B16" s="22">
        <f t="shared" ref="B16:B87" si="2">+C16-D16</f>
        <v>2579</v>
      </c>
      <c r="C16" s="22">
        <f>+C59+C60+C61+C62</f>
        <v>2950</v>
      </c>
      <c r="D16" s="22">
        <f>+D59+D60+D61+D62</f>
        <v>371</v>
      </c>
      <c r="E16" s="22">
        <f t="shared" ref="E16:E87" si="3">+F16-G16</f>
        <v>-140</v>
      </c>
      <c r="F16" s="22">
        <f>+F59+F60+F61+F62</f>
        <v>142</v>
      </c>
      <c r="G16" s="22">
        <f>+G59+G60+G61+G62</f>
        <v>282</v>
      </c>
      <c r="H16" s="22">
        <f t="shared" si="1"/>
        <v>2719</v>
      </c>
      <c r="I16" s="22">
        <f>+I59+I60+I61+I62</f>
        <v>2808</v>
      </c>
      <c r="J16" s="22">
        <f>+J59+J60+J61+J62</f>
        <v>89</v>
      </c>
      <c r="K16" s="40"/>
      <c r="L16" s="40"/>
      <c r="M16" s="40"/>
    </row>
    <row r="17" spans="1:13" s="24" customFormat="1" ht="21" customHeight="1" x14ac:dyDescent="0.2">
      <c r="A17" s="75">
        <v>2007</v>
      </c>
      <c r="B17" s="76">
        <f t="shared" si="2"/>
        <v>3408</v>
      </c>
      <c r="C17" s="76">
        <f>+C63+C64+C65+C66</f>
        <v>3870</v>
      </c>
      <c r="D17" s="76">
        <f>+D63+D64+D65+D66</f>
        <v>462</v>
      </c>
      <c r="E17" s="76">
        <f>+F17-G17</f>
        <v>-343</v>
      </c>
      <c r="F17" s="76">
        <f>+F63+F64+F65+F66</f>
        <v>65</v>
      </c>
      <c r="G17" s="76">
        <f>+G63+G64+G65+G66</f>
        <v>408</v>
      </c>
      <c r="H17" s="76">
        <f t="shared" si="1"/>
        <v>3751</v>
      </c>
      <c r="I17" s="76">
        <f>+I63+I64+I65+I66</f>
        <v>3805</v>
      </c>
      <c r="J17" s="76">
        <f>+J63+J64+J65+J66</f>
        <v>54</v>
      </c>
      <c r="K17" s="40"/>
      <c r="L17" s="40"/>
      <c r="M17" s="40"/>
    </row>
    <row r="18" spans="1:13" s="24" customFormat="1" ht="21" customHeight="1" x14ac:dyDescent="0.2">
      <c r="A18" s="21">
        <v>2008</v>
      </c>
      <c r="B18" s="22">
        <f t="shared" si="2"/>
        <v>3304</v>
      </c>
      <c r="C18" s="22">
        <f>+C67+C68+C69+C70</f>
        <v>3964</v>
      </c>
      <c r="D18" s="22">
        <f>+D67+D68+D69+D70</f>
        <v>660</v>
      </c>
      <c r="E18" s="22">
        <f t="shared" si="3"/>
        <v>-214</v>
      </c>
      <c r="F18" s="22">
        <f>+F67+F68+F69+F70</f>
        <v>310</v>
      </c>
      <c r="G18" s="22">
        <f>+G67+G68+G69+G70</f>
        <v>524</v>
      </c>
      <c r="H18" s="22">
        <f t="shared" si="1"/>
        <v>3518</v>
      </c>
      <c r="I18" s="22">
        <f>+I67+I68+I69+I70</f>
        <v>3654</v>
      </c>
      <c r="J18" s="22">
        <f>+J67+J68+J69+J70</f>
        <v>136</v>
      </c>
      <c r="K18" s="40"/>
      <c r="L18" s="40"/>
      <c r="M18" s="40"/>
    </row>
    <row r="19" spans="1:13" ht="21" customHeight="1" x14ac:dyDescent="0.2">
      <c r="A19" s="75">
        <v>2009</v>
      </c>
      <c r="B19" s="76">
        <f t="shared" si="2"/>
        <v>4210</v>
      </c>
      <c r="C19" s="76">
        <f>+C71+C72+C73+C74</f>
        <v>4496</v>
      </c>
      <c r="D19" s="76">
        <f>+D71+D72+D73+D74</f>
        <v>286</v>
      </c>
      <c r="E19" s="76">
        <f t="shared" si="3"/>
        <v>-165</v>
      </c>
      <c r="F19" s="76">
        <f>+F71+F72+F73+F74</f>
        <v>93</v>
      </c>
      <c r="G19" s="76">
        <f>+G71+G72+G73+G74</f>
        <v>258</v>
      </c>
      <c r="H19" s="76">
        <f t="shared" si="1"/>
        <v>4375</v>
      </c>
      <c r="I19" s="76">
        <f>+I71+I72+I73+I74</f>
        <v>4403</v>
      </c>
      <c r="J19" s="76">
        <f>+J71+J72+J73+J74</f>
        <v>28</v>
      </c>
      <c r="K19" s="40"/>
      <c r="L19" s="40"/>
      <c r="M19" s="40"/>
    </row>
    <row r="20" spans="1:13" s="24" customFormat="1" ht="21" customHeight="1" x14ac:dyDescent="0.2">
      <c r="A20" s="25">
        <v>2010</v>
      </c>
      <c r="B20" s="22">
        <f t="shared" si="2"/>
        <v>6064</v>
      </c>
      <c r="C20" s="22">
        <f>+C75+C76+C77+C78</f>
        <v>6516</v>
      </c>
      <c r="D20" s="22">
        <f>+D75+D76+D77+D78</f>
        <v>452</v>
      </c>
      <c r="E20" s="22">
        <f t="shared" si="3"/>
        <v>-291</v>
      </c>
      <c r="F20" s="22">
        <f>+F75+F76+F77+F78</f>
        <v>161</v>
      </c>
      <c r="G20" s="22">
        <f>+G75+G76+G77+G78</f>
        <v>452</v>
      </c>
      <c r="H20" s="22">
        <f t="shared" si="1"/>
        <v>6355</v>
      </c>
      <c r="I20" s="22">
        <f>+I75+I76+I77+I78</f>
        <v>6355</v>
      </c>
      <c r="J20" s="22">
        <f>+J75+J76+J77+J78</f>
        <v>0</v>
      </c>
      <c r="K20" s="40"/>
      <c r="L20" s="40"/>
      <c r="M20" s="40"/>
    </row>
    <row r="21" spans="1:13" s="24" customFormat="1" ht="21" customHeight="1" x14ac:dyDescent="0.2">
      <c r="A21" s="75">
        <v>2011</v>
      </c>
      <c r="B21" s="76">
        <f t="shared" si="2"/>
        <v>6629</v>
      </c>
      <c r="C21" s="76">
        <f>+C79+C80+C81+C82</f>
        <v>7920</v>
      </c>
      <c r="D21" s="76">
        <f>+D79+D80+D81+D82</f>
        <v>1291</v>
      </c>
      <c r="E21" s="76">
        <f t="shared" si="3"/>
        <v>-194</v>
      </c>
      <c r="F21" s="76">
        <f>+F79+F80+F81+F82</f>
        <v>270</v>
      </c>
      <c r="G21" s="76">
        <f>+G79+G80+G81+G82</f>
        <v>464</v>
      </c>
      <c r="H21" s="76">
        <f t="shared" si="1"/>
        <v>6823</v>
      </c>
      <c r="I21" s="76">
        <f>+I79+I80+I81+I82</f>
        <v>7650</v>
      </c>
      <c r="J21" s="76">
        <f>+J79+J80+J81+J82</f>
        <v>827</v>
      </c>
      <c r="K21" s="40"/>
      <c r="L21" s="40"/>
      <c r="M21" s="40"/>
    </row>
    <row r="22" spans="1:13" s="24" customFormat="1" ht="21" customHeight="1" x14ac:dyDescent="0.2">
      <c r="A22" s="25">
        <v>2012</v>
      </c>
      <c r="B22" s="22">
        <f t="shared" si="2"/>
        <v>9628</v>
      </c>
      <c r="C22" s="22">
        <f>+C83+C84+C85+C86</f>
        <v>10139</v>
      </c>
      <c r="D22" s="22">
        <f>+D83+D84+D85+D86</f>
        <v>511</v>
      </c>
      <c r="E22" s="22">
        <f t="shared" si="3"/>
        <v>-347</v>
      </c>
      <c r="F22" s="22">
        <f>+F83+F84+F85+F86</f>
        <v>164</v>
      </c>
      <c r="G22" s="22">
        <f>+G83+G84+G85+G86</f>
        <v>511</v>
      </c>
      <c r="H22" s="22">
        <f t="shared" si="1"/>
        <v>9975</v>
      </c>
      <c r="I22" s="22">
        <f>+I83+I84+I85+I86</f>
        <v>9975</v>
      </c>
      <c r="J22" s="22">
        <f>+J83+J84+J85+J86</f>
        <v>0</v>
      </c>
      <c r="K22" s="40"/>
      <c r="L22" s="40"/>
      <c r="M22" s="40"/>
    </row>
    <row r="23" spans="1:13" s="24" customFormat="1" ht="21" customHeight="1" x14ac:dyDescent="0.2">
      <c r="A23" s="75">
        <v>2013</v>
      </c>
      <c r="B23" s="76">
        <f t="shared" si="2"/>
        <v>6827</v>
      </c>
      <c r="C23" s="76">
        <f>+C87+C88+C89+C90</f>
        <v>7547</v>
      </c>
      <c r="D23" s="76">
        <f>+D87+D88+D89+D90</f>
        <v>720</v>
      </c>
      <c r="E23" s="76">
        <f t="shared" si="3"/>
        <v>-305</v>
      </c>
      <c r="F23" s="76">
        <f>+F87+F88+F89+F90</f>
        <v>415</v>
      </c>
      <c r="G23" s="76">
        <f>+G87+G88+G89+G90</f>
        <v>720</v>
      </c>
      <c r="H23" s="76">
        <f t="shared" si="1"/>
        <v>7132</v>
      </c>
      <c r="I23" s="76">
        <f>+I87+I88+I89+I90</f>
        <v>7132</v>
      </c>
      <c r="J23" s="76">
        <f>+J87+J88+J89+J90</f>
        <v>0</v>
      </c>
      <c r="K23" s="40"/>
      <c r="L23" s="40"/>
      <c r="M23" s="40"/>
    </row>
    <row r="24" spans="1:13" s="24" customFormat="1" ht="21" customHeight="1" x14ac:dyDescent="0.2">
      <c r="A24" s="25">
        <v>2014</v>
      </c>
      <c r="B24" s="22">
        <f t="shared" si="2"/>
        <v>7467</v>
      </c>
      <c r="C24" s="22">
        <f>+C91+C92+C93+C94</f>
        <v>8634</v>
      </c>
      <c r="D24" s="22">
        <f>+D91+D92+D93+D94</f>
        <v>1167</v>
      </c>
      <c r="E24" s="22">
        <f t="shared" si="3"/>
        <v>-753</v>
      </c>
      <c r="F24" s="22">
        <f>+F91+F92+F93+F94</f>
        <v>414</v>
      </c>
      <c r="G24" s="22">
        <f>+G91+G92+G93+G94</f>
        <v>1167</v>
      </c>
      <c r="H24" s="22">
        <f t="shared" si="1"/>
        <v>8220</v>
      </c>
      <c r="I24" s="22">
        <f>+I91+I92+I93+I94</f>
        <v>8220</v>
      </c>
      <c r="J24" s="22">
        <f>+J91+J92+J93+J94</f>
        <v>0</v>
      </c>
      <c r="K24" s="40"/>
      <c r="L24" s="40"/>
      <c r="M24" s="40"/>
    </row>
    <row r="25" spans="1:13" ht="21" customHeight="1" x14ac:dyDescent="0.2">
      <c r="A25" s="68">
        <v>2015</v>
      </c>
      <c r="B25" s="76">
        <f t="shared" si="2"/>
        <v>11170</v>
      </c>
      <c r="C25" s="69">
        <f>+C95+C96+C97+C98</f>
        <v>12474</v>
      </c>
      <c r="D25" s="69">
        <f>+D95+D96+D97+D98</f>
        <v>1304</v>
      </c>
      <c r="E25" s="76">
        <f t="shared" si="3"/>
        <v>-718</v>
      </c>
      <c r="F25" s="69">
        <f>+F95+F96+F97+F98</f>
        <v>586</v>
      </c>
      <c r="G25" s="69">
        <f>+G95+G96+G97+G98</f>
        <v>1304</v>
      </c>
      <c r="H25" s="76">
        <f t="shared" si="1"/>
        <v>11888</v>
      </c>
      <c r="I25" s="69">
        <f>+I95+I96+I97+I98</f>
        <v>11888</v>
      </c>
      <c r="J25" s="69">
        <f>+J95+J96+J97+J98</f>
        <v>0</v>
      </c>
      <c r="K25" s="40"/>
      <c r="L25" s="40"/>
      <c r="M25" s="40"/>
    </row>
    <row r="26" spans="1:13" s="24" customFormat="1" ht="21" customHeight="1" x14ac:dyDescent="0.2">
      <c r="A26" s="25">
        <v>2016</v>
      </c>
      <c r="B26" s="22">
        <f t="shared" si="2"/>
        <v>4094</v>
      </c>
      <c r="C26" s="22">
        <f>+C99+C100+C101+C102</f>
        <v>5112</v>
      </c>
      <c r="D26" s="22">
        <f>+D99+D100+D101+D102</f>
        <v>1018</v>
      </c>
      <c r="E26" s="22">
        <f t="shared" si="3"/>
        <v>-699</v>
      </c>
      <c r="F26" s="22">
        <f>+F99+F100+F101+F102</f>
        <v>319</v>
      </c>
      <c r="G26" s="22">
        <f>+G99+G100+G101+G102</f>
        <v>1018</v>
      </c>
      <c r="H26" s="22">
        <f t="shared" si="1"/>
        <v>4793</v>
      </c>
      <c r="I26" s="22">
        <f>+I99+I100+I101+I102</f>
        <v>4793</v>
      </c>
      <c r="J26" s="22">
        <f>+J99+J100+J101+J102</f>
        <v>0</v>
      </c>
      <c r="K26" s="40"/>
      <c r="L26" s="40"/>
      <c r="M26" s="40"/>
    </row>
    <row r="27" spans="1:13" ht="21" customHeight="1" x14ac:dyDescent="0.2">
      <c r="A27" s="68">
        <v>2017</v>
      </c>
      <c r="B27" s="76">
        <f t="shared" si="2"/>
        <v>5254</v>
      </c>
      <c r="C27" s="69">
        <f>+C103+C104+C105+C106</f>
        <v>5912</v>
      </c>
      <c r="D27" s="69">
        <f>+D103+D104+D105+D106</f>
        <v>658</v>
      </c>
      <c r="E27" s="76">
        <f t="shared" si="3"/>
        <v>58</v>
      </c>
      <c r="F27" s="69">
        <f>+F103+F104+F105+F106</f>
        <v>716</v>
      </c>
      <c r="G27" s="69">
        <f>+G103+G104+G105+G106</f>
        <v>658</v>
      </c>
      <c r="H27" s="76">
        <f t="shared" si="1"/>
        <v>5196</v>
      </c>
      <c r="I27" s="69">
        <f>+I103+I104+I105+I106</f>
        <v>5196</v>
      </c>
      <c r="J27" s="69">
        <f>+J103+J104+J105+J106</f>
        <v>0</v>
      </c>
      <c r="K27" s="40"/>
      <c r="L27" s="40"/>
      <c r="M27" s="40"/>
    </row>
    <row r="28" spans="1:13" s="52" customFormat="1" ht="21" customHeight="1" x14ac:dyDescent="0.2">
      <c r="A28" s="36">
        <v>2018</v>
      </c>
      <c r="B28" s="53">
        <f t="shared" ref="B28:B31" si="4">+C28-D28</f>
        <v>7978</v>
      </c>
      <c r="C28" s="50">
        <f>+C108+C109+C110+C107</f>
        <v>10370</v>
      </c>
      <c r="D28" s="50">
        <f>+D108+D109+D110+D107</f>
        <v>2392</v>
      </c>
      <c r="E28" s="53">
        <f t="shared" ref="E28:E31" si="5">+F28-G28</f>
        <v>-703</v>
      </c>
      <c r="F28" s="50">
        <f>+F108+F109+F110+F107</f>
        <v>1689</v>
      </c>
      <c r="G28" s="50">
        <f>+G108+G109+G110+G107</f>
        <v>2392</v>
      </c>
      <c r="H28" s="53">
        <f t="shared" ref="H28:H31" si="6">+I28-J28</f>
        <v>8681</v>
      </c>
      <c r="I28" s="50">
        <f>+I108+I109+I110+I107</f>
        <v>8681</v>
      </c>
      <c r="J28" s="50">
        <f>+J108+J109+J110+J107</f>
        <v>0</v>
      </c>
      <c r="K28" s="51"/>
      <c r="L28" s="51"/>
      <c r="M28" s="51"/>
    </row>
    <row r="29" spans="1:13" ht="21" customHeight="1" x14ac:dyDescent="0.2">
      <c r="A29" s="68">
        <v>2019</v>
      </c>
      <c r="B29" s="76">
        <f t="shared" si="4"/>
        <v>8885</v>
      </c>
      <c r="C29" s="69">
        <f>+C111+C112+C113+C114</f>
        <v>12060</v>
      </c>
      <c r="D29" s="69">
        <f>+D111+D112+D113+D114</f>
        <v>3175</v>
      </c>
      <c r="E29" s="76">
        <f t="shared" si="5"/>
        <v>-106</v>
      </c>
      <c r="F29" s="69">
        <f>+F111+F112+F113+F114</f>
        <v>3069</v>
      </c>
      <c r="G29" s="69">
        <f>+G111+G112+G113+G114</f>
        <v>3175</v>
      </c>
      <c r="H29" s="76">
        <f t="shared" si="6"/>
        <v>8991</v>
      </c>
      <c r="I29" s="69">
        <f>+I111+I112+I113+I114</f>
        <v>8991</v>
      </c>
      <c r="J29" s="69">
        <f>+J111+J112+J113+J114</f>
        <v>0</v>
      </c>
      <c r="K29" s="40"/>
      <c r="L29" s="40"/>
      <c r="M29" s="40"/>
    </row>
    <row r="30" spans="1:13" s="24" customFormat="1" ht="21" customHeight="1" x14ac:dyDescent="0.2">
      <c r="A30" s="25">
        <v>2020</v>
      </c>
      <c r="B30" s="22">
        <f t="shared" si="4"/>
        <v>9296</v>
      </c>
      <c r="C30" s="22">
        <f>+C115+C116+C117+C118</f>
        <v>13804</v>
      </c>
      <c r="D30" s="22">
        <f>+D115+D116+D117+D118</f>
        <v>4508</v>
      </c>
      <c r="E30" s="22">
        <f t="shared" si="5"/>
        <v>259</v>
      </c>
      <c r="F30" s="22">
        <f>+F115+F116+F117+F118</f>
        <v>4767</v>
      </c>
      <c r="G30" s="22">
        <f>+G115+G116+G117+G118</f>
        <v>4508</v>
      </c>
      <c r="H30" s="22">
        <f t="shared" si="6"/>
        <v>9037</v>
      </c>
      <c r="I30" s="22">
        <f>+I115+I116+I117+I118</f>
        <v>9037</v>
      </c>
      <c r="J30" s="22">
        <f>+J115+J116+J117+J118</f>
        <v>0</v>
      </c>
      <c r="K30" s="40"/>
      <c r="L30" s="40"/>
      <c r="M30" s="40"/>
    </row>
    <row r="31" spans="1:13" ht="21" customHeight="1" x14ac:dyDescent="0.2">
      <c r="A31" s="68">
        <v>2021</v>
      </c>
      <c r="B31" s="76">
        <f t="shared" si="4"/>
        <v>4228</v>
      </c>
      <c r="C31" s="69">
        <f>+C119+C120+C121+C122</f>
        <v>14477</v>
      </c>
      <c r="D31" s="69">
        <f>+D119+D120+D121+D122</f>
        <v>10249</v>
      </c>
      <c r="E31" s="76">
        <f t="shared" si="5"/>
        <v>-3445</v>
      </c>
      <c r="F31" s="69">
        <f>+F119+F120+F121+F122</f>
        <v>6804</v>
      </c>
      <c r="G31" s="69">
        <f>+G119+G120+G121+G122</f>
        <v>10249</v>
      </c>
      <c r="H31" s="76">
        <f t="shared" si="6"/>
        <v>7673</v>
      </c>
      <c r="I31" s="69">
        <f>+I119+I120+I121+I122</f>
        <v>7673</v>
      </c>
      <c r="J31" s="69">
        <f>+J119+J120+J121+J122</f>
        <v>0</v>
      </c>
      <c r="K31" s="40"/>
      <c r="L31" s="40"/>
      <c r="M31" s="40"/>
    </row>
    <row r="32" spans="1:13" s="24" customFormat="1" ht="21" customHeight="1" x14ac:dyDescent="0.2">
      <c r="A32" s="25">
        <v>2022</v>
      </c>
      <c r="B32" s="22">
        <f>+B123+B124+B125+B126</f>
        <v>3297</v>
      </c>
      <c r="C32" s="22">
        <f t="shared" ref="C32:J32" si="7">+C123+C124+C125+C126</f>
        <v>14125</v>
      </c>
      <c r="D32" s="22">
        <f t="shared" si="7"/>
        <v>10828</v>
      </c>
      <c r="E32" s="22">
        <f t="shared" si="7"/>
        <v>-4185</v>
      </c>
      <c r="F32" s="22">
        <f t="shared" si="7"/>
        <v>6643</v>
      </c>
      <c r="G32" s="22">
        <f t="shared" si="7"/>
        <v>10828</v>
      </c>
      <c r="H32" s="22">
        <f t="shared" si="7"/>
        <v>7482</v>
      </c>
      <c r="I32" s="22">
        <f t="shared" si="7"/>
        <v>7482</v>
      </c>
      <c r="J32" s="22">
        <f t="shared" si="7"/>
        <v>0</v>
      </c>
      <c r="K32" s="40"/>
      <c r="L32" s="40"/>
      <c r="M32" s="40"/>
    </row>
    <row r="33" spans="1:13" ht="21" customHeight="1" x14ac:dyDescent="0.2">
      <c r="A33" s="68">
        <v>2023</v>
      </c>
      <c r="B33" s="76">
        <f t="shared" ref="B33" si="8">+C33-D33</f>
        <v>1582</v>
      </c>
      <c r="C33" s="69">
        <f>C127+C128+C129+C130</f>
        <v>15717</v>
      </c>
      <c r="D33" s="69">
        <f>D127+D128+D129+D130</f>
        <v>14135</v>
      </c>
      <c r="E33" s="76">
        <f t="shared" ref="E33" si="9">+F33-G33</f>
        <v>-7005</v>
      </c>
      <c r="F33" s="69">
        <f>F127+F128+F129+F130</f>
        <v>7130</v>
      </c>
      <c r="G33" s="69">
        <f>G127+G128+G129+G130</f>
        <v>14135</v>
      </c>
      <c r="H33" s="76">
        <f t="shared" ref="H33" si="10">+I33-J33</f>
        <v>8587</v>
      </c>
      <c r="I33" s="69">
        <f>I127+I128+I129+I130</f>
        <v>8587</v>
      </c>
      <c r="J33" s="69">
        <f>J127+J128+J129+J130</f>
        <v>0</v>
      </c>
      <c r="K33" s="40"/>
      <c r="L33" s="40"/>
      <c r="M33" s="40"/>
    </row>
    <row r="34" spans="1:13" ht="21" customHeight="1" x14ac:dyDescent="0.2">
      <c r="A34" s="78"/>
      <c r="B34" s="79"/>
      <c r="C34" s="79"/>
      <c r="D34" s="79"/>
      <c r="E34" s="79"/>
      <c r="F34" s="79"/>
      <c r="G34" s="79"/>
      <c r="H34" s="79"/>
      <c r="I34" s="79"/>
      <c r="J34" s="79"/>
      <c r="K34" s="40"/>
      <c r="L34" s="40"/>
      <c r="M34" s="40"/>
    </row>
    <row r="35" spans="1:13" ht="21" hidden="1" customHeight="1" x14ac:dyDescent="0.2">
      <c r="A35" s="26" t="s">
        <v>229</v>
      </c>
      <c r="B35" s="22">
        <f t="shared" ref="B35" si="11">+C35-D35</f>
        <v>0</v>
      </c>
      <c r="C35" s="22"/>
      <c r="D35" s="22"/>
      <c r="E35" s="22">
        <f t="shared" ref="E35" si="12">+F35-G35</f>
        <v>0</v>
      </c>
      <c r="F35" s="22"/>
      <c r="G35" s="22"/>
      <c r="H35" s="22"/>
      <c r="I35" s="22"/>
      <c r="J35" s="22"/>
      <c r="K35" s="40"/>
      <c r="L35" s="40"/>
      <c r="M35" s="40"/>
    </row>
    <row r="36" spans="1:13" ht="21" hidden="1" customHeight="1" x14ac:dyDescent="0.2">
      <c r="A36" s="80" t="s">
        <v>65</v>
      </c>
      <c r="B36" s="76">
        <f t="shared" si="2"/>
        <v>0</v>
      </c>
      <c r="C36" s="76"/>
      <c r="D36" s="76"/>
      <c r="E36" s="76">
        <f t="shared" si="3"/>
        <v>0</v>
      </c>
      <c r="F36" s="76"/>
      <c r="G36" s="76"/>
      <c r="H36" s="76"/>
      <c r="I36" s="76"/>
      <c r="J36" s="76"/>
      <c r="K36" s="40"/>
      <c r="L36" s="40"/>
      <c r="M36" s="40"/>
    </row>
    <row r="37" spans="1:13" ht="21" hidden="1" customHeight="1" x14ac:dyDescent="0.2">
      <c r="A37" s="26" t="s">
        <v>66</v>
      </c>
      <c r="B37" s="22">
        <f t="shared" si="2"/>
        <v>0</v>
      </c>
      <c r="C37" s="22"/>
      <c r="D37" s="22"/>
      <c r="E37" s="22">
        <f t="shared" si="3"/>
        <v>0</v>
      </c>
      <c r="F37" s="22"/>
      <c r="G37" s="22"/>
      <c r="H37" s="22"/>
      <c r="I37" s="22"/>
      <c r="J37" s="22"/>
      <c r="K37" s="40"/>
      <c r="L37" s="40"/>
      <c r="M37" s="40"/>
    </row>
    <row r="38" spans="1:13" ht="21" hidden="1" customHeight="1" x14ac:dyDescent="0.2">
      <c r="A38" s="80" t="s">
        <v>67</v>
      </c>
      <c r="B38" s="76">
        <f t="shared" si="2"/>
        <v>0</v>
      </c>
      <c r="C38" s="76"/>
      <c r="D38" s="76"/>
      <c r="E38" s="76">
        <f t="shared" si="3"/>
        <v>0</v>
      </c>
      <c r="F38" s="76"/>
      <c r="G38" s="76"/>
      <c r="H38" s="76"/>
      <c r="I38" s="76"/>
      <c r="J38" s="76"/>
      <c r="K38" s="40"/>
      <c r="L38" s="40"/>
      <c r="M38" s="40"/>
    </row>
    <row r="39" spans="1:13" ht="21" hidden="1" customHeight="1" x14ac:dyDescent="0.2">
      <c r="A39" s="26" t="s">
        <v>68</v>
      </c>
      <c r="B39" s="22">
        <f t="shared" si="2"/>
        <v>0</v>
      </c>
      <c r="C39" s="22"/>
      <c r="D39" s="22"/>
      <c r="E39" s="22">
        <f t="shared" si="3"/>
        <v>0</v>
      </c>
      <c r="F39" s="22"/>
      <c r="G39" s="22"/>
      <c r="H39" s="22"/>
      <c r="I39" s="22"/>
      <c r="J39" s="22"/>
      <c r="K39" s="40"/>
      <c r="L39" s="40"/>
      <c r="M39" s="40"/>
    </row>
    <row r="40" spans="1:13" ht="21" hidden="1" customHeight="1" x14ac:dyDescent="0.2">
      <c r="A40" s="80" t="s">
        <v>69</v>
      </c>
      <c r="B40" s="76">
        <f t="shared" si="2"/>
        <v>0</v>
      </c>
      <c r="C40" s="76"/>
      <c r="D40" s="76"/>
      <c r="E40" s="76">
        <f t="shared" si="3"/>
        <v>0</v>
      </c>
      <c r="F40" s="76"/>
      <c r="G40" s="76"/>
      <c r="H40" s="76"/>
      <c r="I40" s="76"/>
      <c r="J40" s="76"/>
      <c r="K40" s="40"/>
      <c r="L40" s="40"/>
      <c r="M40" s="40"/>
    </row>
    <row r="41" spans="1:13" ht="21" hidden="1" customHeight="1" x14ac:dyDescent="0.2">
      <c r="A41" s="26" t="s">
        <v>70</v>
      </c>
      <c r="B41" s="22">
        <f t="shared" si="2"/>
        <v>0</v>
      </c>
      <c r="C41" s="22"/>
      <c r="D41" s="22"/>
      <c r="E41" s="22">
        <f t="shared" si="3"/>
        <v>0</v>
      </c>
      <c r="F41" s="22"/>
      <c r="G41" s="22"/>
      <c r="H41" s="22"/>
      <c r="I41" s="22"/>
      <c r="J41" s="22"/>
      <c r="K41" s="40"/>
      <c r="L41" s="40"/>
      <c r="M41" s="40"/>
    </row>
    <row r="42" spans="1:13" ht="21" hidden="1" customHeight="1" x14ac:dyDescent="0.2">
      <c r="A42" s="80" t="s">
        <v>71</v>
      </c>
      <c r="B42" s="76">
        <f t="shared" si="2"/>
        <v>0</v>
      </c>
      <c r="C42" s="76"/>
      <c r="D42" s="76"/>
      <c r="E42" s="76">
        <f t="shared" si="3"/>
        <v>0</v>
      </c>
      <c r="F42" s="76"/>
      <c r="G42" s="76"/>
      <c r="H42" s="76"/>
      <c r="I42" s="76"/>
      <c r="J42" s="76"/>
      <c r="K42" s="40"/>
      <c r="L42" s="40"/>
      <c r="M42" s="40"/>
    </row>
    <row r="43" spans="1:13" ht="21" hidden="1" customHeight="1" x14ac:dyDescent="0.2">
      <c r="A43" s="26" t="s">
        <v>72</v>
      </c>
      <c r="B43" s="22">
        <f t="shared" si="2"/>
        <v>0</v>
      </c>
      <c r="C43" s="22"/>
      <c r="D43" s="22"/>
      <c r="E43" s="22">
        <f t="shared" si="3"/>
        <v>0</v>
      </c>
      <c r="F43" s="22"/>
      <c r="G43" s="22"/>
      <c r="H43" s="22"/>
      <c r="I43" s="22"/>
      <c r="J43" s="22"/>
      <c r="K43" s="40"/>
      <c r="L43" s="40"/>
      <c r="M43" s="40"/>
    </row>
    <row r="44" spans="1:13" ht="21" hidden="1" customHeight="1" x14ac:dyDescent="0.2">
      <c r="A44" s="80" t="s">
        <v>73</v>
      </c>
      <c r="B44" s="76">
        <f t="shared" si="2"/>
        <v>0</v>
      </c>
      <c r="C44" s="76"/>
      <c r="D44" s="76"/>
      <c r="E44" s="76">
        <f t="shared" si="3"/>
        <v>0</v>
      </c>
      <c r="F44" s="76"/>
      <c r="G44" s="76"/>
      <c r="H44" s="76"/>
      <c r="I44" s="76"/>
      <c r="J44" s="76"/>
      <c r="K44" s="40"/>
      <c r="L44" s="40"/>
      <c r="M44" s="40"/>
    </row>
    <row r="45" spans="1:13" ht="21" hidden="1" customHeight="1" x14ac:dyDescent="0.2">
      <c r="A45" s="26" t="s">
        <v>74</v>
      </c>
      <c r="B45" s="22">
        <f t="shared" si="2"/>
        <v>0</v>
      </c>
      <c r="C45" s="22"/>
      <c r="D45" s="22"/>
      <c r="E45" s="22">
        <f t="shared" si="3"/>
        <v>0</v>
      </c>
      <c r="F45" s="22"/>
      <c r="G45" s="22"/>
      <c r="H45" s="22"/>
      <c r="I45" s="22"/>
      <c r="J45" s="22"/>
      <c r="K45" s="40"/>
      <c r="L45" s="40"/>
      <c r="M45" s="40"/>
    </row>
    <row r="46" spans="1:13" ht="21" hidden="1" customHeight="1" x14ac:dyDescent="0.2">
      <c r="A46" s="80" t="s">
        <v>75</v>
      </c>
      <c r="B46" s="76">
        <f t="shared" si="2"/>
        <v>0</v>
      </c>
      <c r="C46" s="76"/>
      <c r="D46" s="76"/>
      <c r="E46" s="76">
        <f t="shared" si="3"/>
        <v>0</v>
      </c>
      <c r="F46" s="76"/>
      <c r="G46" s="76"/>
      <c r="H46" s="76"/>
      <c r="I46" s="76"/>
      <c r="J46" s="76"/>
      <c r="K46" s="40"/>
      <c r="L46" s="40"/>
      <c r="M46" s="40"/>
    </row>
    <row r="47" spans="1:13" ht="21" hidden="1" customHeight="1" x14ac:dyDescent="0.2">
      <c r="A47" s="26" t="s">
        <v>76</v>
      </c>
      <c r="B47" s="22">
        <f t="shared" si="2"/>
        <v>0</v>
      </c>
      <c r="C47" s="22"/>
      <c r="D47" s="22"/>
      <c r="E47" s="22">
        <f t="shared" si="3"/>
        <v>0</v>
      </c>
      <c r="F47" s="22"/>
      <c r="G47" s="22"/>
      <c r="H47" s="22"/>
      <c r="I47" s="22"/>
      <c r="J47" s="22"/>
      <c r="K47" s="40"/>
      <c r="L47" s="40"/>
      <c r="M47" s="40"/>
    </row>
    <row r="48" spans="1:13" ht="21" hidden="1" customHeight="1" x14ac:dyDescent="0.2">
      <c r="A48" s="80" t="s">
        <v>77</v>
      </c>
      <c r="B48" s="76">
        <f t="shared" si="2"/>
        <v>0</v>
      </c>
      <c r="C48" s="76"/>
      <c r="D48" s="76"/>
      <c r="E48" s="76">
        <f t="shared" si="3"/>
        <v>0</v>
      </c>
      <c r="F48" s="76"/>
      <c r="G48" s="76"/>
      <c r="H48" s="76"/>
      <c r="I48" s="76"/>
      <c r="J48" s="76"/>
      <c r="K48" s="40"/>
      <c r="L48" s="40"/>
      <c r="M48" s="40"/>
    </row>
    <row r="49" spans="1:13" ht="21" hidden="1" customHeight="1" x14ac:dyDescent="0.2">
      <c r="A49" s="26" t="s">
        <v>78</v>
      </c>
      <c r="B49" s="22">
        <f t="shared" si="2"/>
        <v>0</v>
      </c>
      <c r="C49" s="22"/>
      <c r="D49" s="22"/>
      <c r="E49" s="22">
        <f t="shared" si="3"/>
        <v>0</v>
      </c>
      <c r="F49" s="22"/>
      <c r="G49" s="22"/>
      <c r="H49" s="22"/>
      <c r="I49" s="22"/>
      <c r="J49" s="22"/>
      <c r="K49" s="40"/>
      <c r="L49" s="40"/>
      <c r="M49" s="40"/>
    </row>
    <row r="50" spans="1:13" ht="21" hidden="1" customHeight="1" x14ac:dyDescent="0.2">
      <c r="A50" s="80" t="s">
        <v>79</v>
      </c>
      <c r="B50" s="76">
        <f t="shared" si="2"/>
        <v>0</v>
      </c>
      <c r="C50" s="76"/>
      <c r="D50" s="76"/>
      <c r="E50" s="76">
        <f t="shared" si="3"/>
        <v>0</v>
      </c>
      <c r="F50" s="76"/>
      <c r="G50" s="76"/>
      <c r="H50" s="76"/>
      <c r="I50" s="76"/>
      <c r="J50" s="76"/>
      <c r="K50" s="40"/>
      <c r="L50" s="40"/>
      <c r="M50" s="40"/>
    </row>
    <row r="51" spans="1:13" ht="21" customHeight="1" x14ac:dyDescent="0.2">
      <c r="A51" s="26" t="s">
        <v>9</v>
      </c>
      <c r="B51" s="22">
        <f t="shared" si="2"/>
        <v>92</v>
      </c>
      <c r="C51" s="34">
        <v>125</v>
      </c>
      <c r="D51" s="34">
        <v>33</v>
      </c>
      <c r="E51" s="22">
        <f t="shared" si="3"/>
        <v>-31</v>
      </c>
      <c r="F51" s="34">
        <v>1</v>
      </c>
      <c r="G51" s="34">
        <v>32</v>
      </c>
      <c r="H51" s="22">
        <f t="shared" ref="H51:H82" si="13">+I51-J51</f>
        <v>123</v>
      </c>
      <c r="I51" s="34">
        <v>124</v>
      </c>
      <c r="J51" s="34">
        <v>1</v>
      </c>
      <c r="K51" s="40"/>
      <c r="L51" s="40"/>
      <c r="M51" s="40"/>
    </row>
    <row r="52" spans="1:13" ht="21" customHeight="1" x14ac:dyDescent="0.2">
      <c r="A52" s="80" t="s">
        <v>10</v>
      </c>
      <c r="B52" s="76">
        <f t="shared" si="2"/>
        <v>159</v>
      </c>
      <c r="C52" s="69">
        <v>175</v>
      </c>
      <c r="D52" s="69">
        <v>16</v>
      </c>
      <c r="E52" s="76">
        <f t="shared" si="3"/>
        <v>-14</v>
      </c>
      <c r="F52" s="69">
        <v>0</v>
      </c>
      <c r="G52" s="69">
        <v>14</v>
      </c>
      <c r="H52" s="76">
        <f t="shared" si="13"/>
        <v>173</v>
      </c>
      <c r="I52" s="69">
        <v>175</v>
      </c>
      <c r="J52" s="69">
        <v>2</v>
      </c>
      <c r="K52" s="40"/>
      <c r="L52" s="40"/>
      <c r="M52" s="40"/>
    </row>
    <row r="53" spans="1:13" ht="21" customHeight="1" x14ac:dyDescent="0.2">
      <c r="A53" s="26" t="s">
        <v>11</v>
      </c>
      <c r="B53" s="22">
        <f t="shared" si="2"/>
        <v>691</v>
      </c>
      <c r="C53" s="34">
        <v>728</v>
      </c>
      <c r="D53" s="34">
        <v>37</v>
      </c>
      <c r="E53" s="22">
        <f t="shared" si="3"/>
        <v>-26</v>
      </c>
      <c r="F53" s="34">
        <v>2</v>
      </c>
      <c r="G53" s="34">
        <v>28</v>
      </c>
      <c r="H53" s="22">
        <f t="shared" si="13"/>
        <v>717</v>
      </c>
      <c r="I53" s="34">
        <v>726</v>
      </c>
      <c r="J53" s="34">
        <v>9</v>
      </c>
      <c r="K53" s="40"/>
      <c r="L53" s="40"/>
      <c r="M53" s="40"/>
    </row>
    <row r="54" spans="1:13" ht="21" customHeight="1" x14ac:dyDescent="0.2">
      <c r="A54" s="80" t="s">
        <v>12</v>
      </c>
      <c r="B54" s="76">
        <f t="shared" si="2"/>
        <v>542</v>
      </c>
      <c r="C54" s="69">
        <v>572</v>
      </c>
      <c r="D54" s="69">
        <v>30</v>
      </c>
      <c r="E54" s="76">
        <f t="shared" si="3"/>
        <v>-24</v>
      </c>
      <c r="F54" s="69">
        <v>5</v>
      </c>
      <c r="G54" s="69">
        <v>29</v>
      </c>
      <c r="H54" s="76">
        <f t="shared" si="13"/>
        <v>566</v>
      </c>
      <c r="I54" s="69">
        <v>567</v>
      </c>
      <c r="J54" s="69">
        <v>1</v>
      </c>
      <c r="K54" s="40"/>
      <c r="L54" s="40"/>
      <c r="M54" s="40"/>
    </row>
    <row r="55" spans="1:13" ht="21" customHeight="1" x14ac:dyDescent="0.2">
      <c r="A55" s="26" t="s">
        <v>13</v>
      </c>
      <c r="B55" s="22">
        <f t="shared" si="2"/>
        <v>397</v>
      </c>
      <c r="C55" s="34">
        <v>429</v>
      </c>
      <c r="D55" s="34">
        <v>32</v>
      </c>
      <c r="E55" s="22">
        <f t="shared" si="3"/>
        <v>-29</v>
      </c>
      <c r="F55" s="34">
        <v>0</v>
      </c>
      <c r="G55" s="34">
        <v>29</v>
      </c>
      <c r="H55" s="22">
        <f t="shared" si="13"/>
        <v>426</v>
      </c>
      <c r="I55" s="34">
        <v>429</v>
      </c>
      <c r="J55" s="34">
        <v>3</v>
      </c>
      <c r="K55" s="40"/>
      <c r="L55" s="40"/>
      <c r="M55" s="40"/>
    </row>
    <row r="56" spans="1:13" ht="21" customHeight="1" x14ac:dyDescent="0.2">
      <c r="A56" s="80" t="s">
        <v>14</v>
      </c>
      <c r="B56" s="76">
        <f t="shared" si="2"/>
        <v>594</v>
      </c>
      <c r="C56" s="69">
        <v>623</v>
      </c>
      <c r="D56" s="69">
        <v>29</v>
      </c>
      <c r="E56" s="76">
        <f t="shared" si="3"/>
        <v>-20</v>
      </c>
      <c r="F56" s="69">
        <v>7</v>
      </c>
      <c r="G56" s="69">
        <v>27</v>
      </c>
      <c r="H56" s="76">
        <f t="shared" si="13"/>
        <v>614</v>
      </c>
      <c r="I56" s="69">
        <v>616</v>
      </c>
      <c r="J56" s="69">
        <v>2</v>
      </c>
      <c r="K56" s="40"/>
      <c r="L56" s="40"/>
      <c r="M56" s="40"/>
    </row>
    <row r="57" spans="1:13" ht="21" customHeight="1" x14ac:dyDescent="0.2">
      <c r="A57" s="26" t="s">
        <v>15</v>
      </c>
      <c r="B57" s="22">
        <f t="shared" si="2"/>
        <v>367</v>
      </c>
      <c r="C57" s="34">
        <v>407</v>
      </c>
      <c r="D57" s="34">
        <v>40</v>
      </c>
      <c r="E57" s="22">
        <f t="shared" si="3"/>
        <v>-29</v>
      </c>
      <c r="F57" s="34">
        <v>1</v>
      </c>
      <c r="G57" s="34">
        <v>30</v>
      </c>
      <c r="H57" s="22">
        <f t="shared" si="13"/>
        <v>396</v>
      </c>
      <c r="I57" s="34">
        <v>406</v>
      </c>
      <c r="J57" s="34">
        <v>10</v>
      </c>
      <c r="K57" s="40"/>
      <c r="L57" s="40"/>
      <c r="M57" s="40"/>
    </row>
    <row r="58" spans="1:13" ht="21" customHeight="1" x14ac:dyDescent="0.2">
      <c r="A58" s="80" t="s">
        <v>16</v>
      </c>
      <c r="B58" s="76">
        <f t="shared" si="2"/>
        <v>483</v>
      </c>
      <c r="C58" s="69">
        <v>537</v>
      </c>
      <c r="D58" s="69">
        <v>54</v>
      </c>
      <c r="E58" s="76">
        <f>+F58-G58</f>
        <v>-39</v>
      </c>
      <c r="F58" s="69">
        <v>0</v>
      </c>
      <c r="G58" s="69">
        <v>39</v>
      </c>
      <c r="H58" s="76">
        <f t="shared" si="13"/>
        <v>522</v>
      </c>
      <c r="I58" s="69">
        <v>537</v>
      </c>
      <c r="J58" s="69">
        <v>15</v>
      </c>
      <c r="K58" s="40"/>
      <c r="L58" s="40"/>
      <c r="M58" s="40"/>
    </row>
    <row r="59" spans="1:13" ht="21" customHeight="1" x14ac:dyDescent="0.2">
      <c r="A59" s="26" t="s">
        <v>17</v>
      </c>
      <c r="B59" s="22">
        <f t="shared" si="2"/>
        <v>235</v>
      </c>
      <c r="C59" s="34">
        <v>303</v>
      </c>
      <c r="D59" s="34">
        <v>68</v>
      </c>
      <c r="E59" s="22">
        <f t="shared" si="3"/>
        <v>-17</v>
      </c>
      <c r="F59" s="34">
        <v>49</v>
      </c>
      <c r="G59" s="34">
        <v>66</v>
      </c>
      <c r="H59" s="22">
        <f t="shared" si="13"/>
        <v>252</v>
      </c>
      <c r="I59" s="34">
        <v>254</v>
      </c>
      <c r="J59" s="34">
        <v>2</v>
      </c>
      <c r="K59" s="40"/>
      <c r="L59" s="40"/>
      <c r="M59" s="40"/>
    </row>
    <row r="60" spans="1:13" ht="21" customHeight="1" x14ac:dyDescent="0.2">
      <c r="A60" s="80" t="s">
        <v>18</v>
      </c>
      <c r="B60" s="76">
        <f t="shared" si="2"/>
        <v>672</v>
      </c>
      <c r="C60" s="69">
        <v>757</v>
      </c>
      <c r="D60" s="69">
        <v>85</v>
      </c>
      <c r="E60" s="76">
        <f t="shared" si="3"/>
        <v>-80</v>
      </c>
      <c r="F60" s="69">
        <v>2</v>
      </c>
      <c r="G60" s="69">
        <v>82</v>
      </c>
      <c r="H60" s="76">
        <f t="shared" si="13"/>
        <v>752</v>
      </c>
      <c r="I60" s="69">
        <v>755</v>
      </c>
      <c r="J60" s="69">
        <v>3</v>
      </c>
      <c r="K60" s="40"/>
      <c r="L60" s="40"/>
      <c r="M60" s="40"/>
    </row>
    <row r="61" spans="1:13" ht="21" customHeight="1" x14ac:dyDescent="0.2">
      <c r="A61" s="26" t="s">
        <v>19</v>
      </c>
      <c r="B61" s="22">
        <f t="shared" si="2"/>
        <v>1022</v>
      </c>
      <c r="C61" s="34">
        <v>1080</v>
      </c>
      <c r="D61" s="34">
        <v>58</v>
      </c>
      <c r="E61" s="22">
        <f t="shared" si="3"/>
        <v>-33</v>
      </c>
      <c r="F61" s="34">
        <v>19</v>
      </c>
      <c r="G61" s="34">
        <v>52</v>
      </c>
      <c r="H61" s="22">
        <f t="shared" si="13"/>
        <v>1055</v>
      </c>
      <c r="I61" s="34">
        <v>1061</v>
      </c>
      <c r="J61" s="34">
        <v>6</v>
      </c>
      <c r="K61" s="40"/>
      <c r="L61" s="40"/>
      <c r="M61" s="40"/>
    </row>
    <row r="62" spans="1:13" ht="21" customHeight="1" x14ac:dyDescent="0.2">
      <c r="A62" s="80" t="s">
        <v>20</v>
      </c>
      <c r="B62" s="76">
        <f t="shared" si="2"/>
        <v>650</v>
      </c>
      <c r="C62" s="69">
        <v>810</v>
      </c>
      <c r="D62" s="69">
        <v>160</v>
      </c>
      <c r="E62" s="76">
        <f t="shared" si="3"/>
        <v>-10</v>
      </c>
      <c r="F62" s="69">
        <v>72</v>
      </c>
      <c r="G62" s="69">
        <v>82</v>
      </c>
      <c r="H62" s="76">
        <f t="shared" si="13"/>
        <v>660</v>
      </c>
      <c r="I62" s="69">
        <v>738</v>
      </c>
      <c r="J62" s="69">
        <v>78</v>
      </c>
      <c r="K62" s="40"/>
      <c r="L62" s="40"/>
      <c r="M62" s="40"/>
    </row>
    <row r="63" spans="1:13" ht="21" customHeight="1" x14ac:dyDescent="0.2">
      <c r="A63" s="26" t="s">
        <v>21</v>
      </c>
      <c r="B63" s="22">
        <f t="shared" si="2"/>
        <v>403</v>
      </c>
      <c r="C63" s="34">
        <v>467</v>
      </c>
      <c r="D63" s="34">
        <v>64</v>
      </c>
      <c r="E63" s="22">
        <f t="shared" si="3"/>
        <v>-34</v>
      </c>
      <c r="F63" s="34">
        <v>25</v>
      </c>
      <c r="G63" s="34">
        <v>59</v>
      </c>
      <c r="H63" s="22">
        <f t="shared" si="13"/>
        <v>437</v>
      </c>
      <c r="I63" s="34">
        <v>442</v>
      </c>
      <c r="J63" s="34">
        <v>5</v>
      </c>
      <c r="K63" s="40"/>
      <c r="L63" s="40"/>
      <c r="M63" s="40"/>
    </row>
    <row r="64" spans="1:13" ht="21" customHeight="1" x14ac:dyDescent="0.2">
      <c r="A64" s="80" t="s">
        <v>22</v>
      </c>
      <c r="B64" s="76">
        <f t="shared" si="2"/>
        <v>613</v>
      </c>
      <c r="C64" s="69">
        <v>717</v>
      </c>
      <c r="D64" s="69">
        <v>104</v>
      </c>
      <c r="E64" s="76">
        <f t="shared" si="3"/>
        <v>-76</v>
      </c>
      <c r="F64" s="69">
        <v>12</v>
      </c>
      <c r="G64" s="69">
        <v>88</v>
      </c>
      <c r="H64" s="76">
        <f t="shared" si="13"/>
        <v>689</v>
      </c>
      <c r="I64" s="69">
        <v>705</v>
      </c>
      <c r="J64" s="69">
        <v>16</v>
      </c>
      <c r="K64" s="40"/>
      <c r="L64" s="40"/>
      <c r="M64" s="40"/>
    </row>
    <row r="65" spans="1:13" ht="21" customHeight="1" x14ac:dyDescent="0.2">
      <c r="A65" s="26" t="s">
        <v>23</v>
      </c>
      <c r="B65" s="22">
        <f t="shared" si="2"/>
        <v>968</v>
      </c>
      <c r="C65" s="34">
        <v>1133</v>
      </c>
      <c r="D65" s="34">
        <v>165</v>
      </c>
      <c r="E65" s="22">
        <f t="shared" si="3"/>
        <v>-157</v>
      </c>
      <c r="F65" s="34">
        <v>0</v>
      </c>
      <c r="G65" s="34">
        <v>157</v>
      </c>
      <c r="H65" s="22">
        <f t="shared" si="13"/>
        <v>1125</v>
      </c>
      <c r="I65" s="34">
        <v>1133</v>
      </c>
      <c r="J65" s="34">
        <v>8</v>
      </c>
      <c r="K65" s="40"/>
      <c r="L65" s="40"/>
      <c r="M65" s="40"/>
    </row>
    <row r="66" spans="1:13" ht="21" customHeight="1" x14ac:dyDescent="0.2">
      <c r="A66" s="80" t="s">
        <v>24</v>
      </c>
      <c r="B66" s="76">
        <f t="shared" si="2"/>
        <v>1424</v>
      </c>
      <c r="C66" s="69">
        <v>1553</v>
      </c>
      <c r="D66" s="69">
        <v>129</v>
      </c>
      <c r="E66" s="76">
        <f t="shared" si="3"/>
        <v>-76</v>
      </c>
      <c r="F66" s="69">
        <v>28</v>
      </c>
      <c r="G66" s="69">
        <v>104</v>
      </c>
      <c r="H66" s="76">
        <f t="shared" si="13"/>
        <v>1500</v>
      </c>
      <c r="I66" s="69">
        <v>1525</v>
      </c>
      <c r="J66" s="69">
        <v>25</v>
      </c>
      <c r="K66" s="40"/>
      <c r="L66" s="40"/>
      <c r="M66" s="40"/>
    </row>
    <row r="67" spans="1:13" ht="21" customHeight="1" x14ac:dyDescent="0.2">
      <c r="A67" s="26" t="s">
        <v>25</v>
      </c>
      <c r="B67" s="22">
        <f t="shared" si="2"/>
        <v>473</v>
      </c>
      <c r="C67" s="34">
        <v>732</v>
      </c>
      <c r="D67" s="34">
        <v>259</v>
      </c>
      <c r="E67" s="22">
        <f t="shared" si="3"/>
        <v>-161</v>
      </c>
      <c r="F67" s="34">
        <v>92</v>
      </c>
      <c r="G67" s="34">
        <v>253</v>
      </c>
      <c r="H67" s="22">
        <f t="shared" si="13"/>
        <v>634</v>
      </c>
      <c r="I67" s="34">
        <v>640</v>
      </c>
      <c r="J67" s="34">
        <v>6</v>
      </c>
      <c r="K67" s="40"/>
      <c r="L67" s="40"/>
      <c r="M67" s="40"/>
    </row>
    <row r="68" spans="1:13" ht="21" customHeight="1" x14ac:dyDescent="0.2">
      <c r="A68" s="80" t="s">
        <v>26</v>
      </c>
      <c r="B68" s="76">
        <f t="shared" si="2"/>
        <v>1345</v>
      </c>
      <c r="C68" s="69">
        <v>1441</v>
      </c>
      <c r="D68" s="69">
        <v>96</v>
      </c>
      <c r="E68" s="76">
        <f t="shared" si="3"/>
        <v>-76</v>
      </c>
      <c r="F68" s="69">
        <v>15</v>
      </c>
      <c r="G68" s="69">
        <v>91</v>
      </c>
      <c r="H68" s="76">
        <f t="shared" si="13"/>
        <v>1421</v>
      </c>
      <c r="I68" s="69">
        <v>1426</v>
      </c>
      <c r="J68" s="69">
        <v>5</v>
      </c>
      <c r="K68" s="40"/>
      <c r="L68" s="40"/>
      <c r="M68" s="40"/>
    </row>
    <row r="69" spans="1:13" ht="21" customHeight="1" x14ac:dyDescent="0.2">
      <c r="A69" s="26" t="s">
        <v>27</v>
      </c>
      <c r="B69" s="22">
        <f t="shared" si="2"/>
        <v>928</v>
      </c>
      <c r="C69" s="34">
        <v>1129</v>
      </c>
      <c r="D69" s="34">
        <v>201</v>
      </c>
      <c r="E69" s="22">
        <f t="shared" si="3"/>
        <v>-41</v>
      </c>
      <c r="F69" s="34">
        <v>56</v>
      </c>
      <c r="G69" s="34">
        <v>97</v>
      </c>
      <c r="H69" s="22">
        <f t="shared" si="13"/>
        <v>969</v>
      </c>
      <c r="I69" s="34">
        <v>1073</v>
      </c>
      <c r="J69" s="34">
        <v>104</v>
      </c>
      <c r="K69" s="40"/>
      <c r="L69" s="40"/>
      <c r="M69" s="40"/>
    </row>
    <row r="70" spans="1:13" ht="21" customHeight="1" x14ac:dyDescent="0.2">
      <c r="A70" s="80" t="s">
        <v>28</v>
      </c>
      <c r="B70" s="76">
        <f t="shared" si="2"/>
        <v>558</v>
      </c>
      <c r="C70" s="69">
        <v>662</v>
      </c>
      <c r="D70" s="69">
        <v>104</v>
      </c>
      <c r="E70" s="76">
        <f t="shared" si="3"/>
        <v>64</v>
      </c>
      <c r="F70" s="69">
        <v>147</v>
      </c>
      <c r="G70" s="69">
        <v>83</v>
      </c>
      <c r="H70" s="76">
        <f t="shared" si="13"/>
        <v>494</v>
      </c>
      <c r="I70" s="69">
        <v>515</v>
      </c>
      <c r="J70" s="69">
        <v>21</v>
      </c>
      <c r="K70" s="40"/>
      <c r="L70" s="40"/>
      <c r="M70" s="40"/>
    </row>
    <row r="71" spans="1:13" ht="21" customHeight="1" x14ac:dyDescent="0.2">
      <c r="A71" s="26" t="s">
        <v>29</v>
      </c>
      <c r="B71" s="22">
        <f t="shared" si="2"/>
        <v>1009</v>
      </c>
      <c r="C71" s="34">
        <v>1085</v>
      </c>
      <c r="D71" s="34">
        <v>76</v>
      </c>
      <c r="E71" s="22">
        <f t="shared" si="3"/>
        <v>-51</v>
      </c>
      <c r="F71" s="34">
        <v>17</v>
      </c>
      <c r="G71" s="34">
        <v>68</v>
      </c>
      <c r="H71" s="22">
        <f t="shared" si="13"/>
        <v>1060</v>
      </c>
      <c r="I71" s="34">
        <v>1068</v>
      </c>
      <c r="J71" s="34">
        <v>8</v>
      </c>
      <c r="K71" s="40"/>
      <c r="L71" s="40"/>
      <c r="M71" s="40"/>
    </row>
    <row r="72" spans="1:13" ht="21" customHeight="1" x14ac:dyDescent="0.2">
      <c r="A72" s="80" t="s">
        <v>30</v>
      </c>
      <c r="B72" s="76">
        <f t="shared" si="2"/>
        <v>1167</v>
      </c>
      <c r="C72" s="69">
        <v>1245</v>
      </c>
      <c r="D72" s="69">
        <v>78</v>
      </c>
      <c r="E72" s="76">
        <f t="shared" si="3"/>
        <v>-37</v>
      </c>
      <c r="F72" s="69">
        <v>33</v>
      </c>
      <c r="G72" s="69">
        <v>70</v>
      </c>
      <c r="H72" s="76">
        <f t="shared" si="13"/>
        <v>1204</v>
      </c>
      <c r="I72" s="69">
        <v>1212</v>
      </c>
      <c r="J72" s="69">
        <v>8</v>
      </c>
      <c r="K72" s="40"/>
      <c r="L72" s="40"/>
      <c r="M72" s="40"/>
    </row>
    <row r="73" spans="1:13" ht="21" customHeight="1" x14ac:dyDescent="0.2">
      <c r="A73" s="26" t="s">
        <v>31</v>
      </c>
      <c r="B73" s="22">
        <f t="shared" si="2"/>
        <v>777</v>
      </c>
      <c r="C73" s="34">
        <v>840</v>
      </c>
      <c r="D73" s="34">
        <v>63</v>
      </c>
      <c r="E73" s="22">
        <f t="shared" si="3"/>
        <v>-38</v>
      </c>
      <c r="F73" s="34">
        <v>19</v>
      </c>
      <c r="G73" s="34">
        <v>57</v>
      </c>
      <c r="H73" s="22">
        <f t="shared" si="13"/>
        <v>815</v>
      </c>
      <c r="I73" s="34">
        <v>821</v>
      </c>
      <c r="J73" s="34">
        <v>6</v>
      </c>
      <c r="K73" s="40"/>
      <c r="L73" s="40"/>
      <c r="M73" s="40"/>
    </row>
    <row r="74" spans="1:13" ht="21" customHeight="1" x14ac:dyDescent="0.2">
      <c r="A74" s="80" t="s">
        <v>32</v>
      </c>
      <c r="B74" s="76">
        <f t="shared" si="2"/>
        <v>1257</v>
      </c>
      <c r="C74" s="69">
        <v>1326</v>
      </c>
      <c r="D74" s="69">
        <v>69</v>
      </c>
      <c r="E74" s="76">
        <f t="shared" si="3"/>
        <v>-39</v>
      </c>
      <c r="F74" s="69">
        <v>24</v>
      </c>
      <c r="G74" s="69">
        <v>63</v>
      </c>
      <c r="H74" s="76">
        <f t="shared" si="13"/>
        <v>1296</v>
      </c>
      <c r="I74" s="69">
        <v>1302</v>
      </c>
      <c r="J74" s="69">
        <v>6</v>
      </c>
      <c r="K74" s="40"/>
      <c r="L74" s="40"/>
      <c r="M74" s="40"/>
    </row>
    <row r="75" spans="1:13" ht="21" customHeight="1" x14ac:dyDescent="0.2">
      <c r="A75" s="26" t="s">
        <v>33</v>
      </c>
      <c r="B75" s="22">
        <f t="shared" si="2"/>
        <v>566</v>
      </c>
      <c r="C75" s="34">
        <v>634</v>
      </c>
      <c r="D75" s="34">
        <v>68</v>
      </c>
      <c r="E75" s="22">
        <f t="shared" si="3"/>
        <v>-36</v>
      </c>
      <c r="F75" s="34">
        <v>32</v>
      </c>
      <c r="G75" s="34">
        <v>68</v>
      </c>
      <c r="H75" s="22">
        <f t="shared" si="13"/>
        <v>602</v>
      </c>
      <c r="I75" s="34">
        <v>602</v>
      </c>
      <c r="J75" s="34">
        <v>0</v>
      </c>
      <c r="K75" s="40"/>
      <c r="L75" s="40"/>
      <c r="M75" s="40"/>
    </row>
    <row r="76" spans="1:13" ht="21" customHeight="1" x14ac:dyDescent="0.2">
      <c r="A76" s="80" t="s">
        <v>34</v>
      </c>
      <c r="B76" s="76">
        <f t="shared" si="2"/>
        <v>1067</v>
      </c>
      <c r="C76" s="69">
        <v>1136</v>
      </c>
      <c r="D76" s="69">
        <v>69</v>
      </c>
      <c r="E76" s="76">
        <f t="shared" si="3"/>
        <v>-46</v>
      </c>
      <c r="F76" s="69">
        <v>23</v>
      </c>
      <c r="G76" s="69">
        <v>69</v>
      </c>
      <c r="H76" s="76">
        <f t="shared" si="13"/>
        <v>1113</v>
      </c>
      <c r="I76" s="69">
        <v>1113</v>
      </c>
      <c r="J76" s="69">
        <v>0</v>
      </c>
      <c r="K76" s="40"/>
      <c r="L76" s="40"/>
      <c r="M76" s="40"/>
    </row>
    <row r="77" spans="1:13" ht="21" customHeight="1" x14ac:dyDescent="0.2">
      <c r="A77" s="26" t="s">
        <v>35</v>
      </c>
      <c r="B77" s="22">
        <f t="shared" si="2"/>
        <v>1391</v>
      </c>
      <c r="C77" s="34">
        <v>1453</v>
      </c>
      <c r="D77" s="34">
        <v>62</v>
      </c>
      <c r="E77" s="22">
        <f t="shared" si="3"/>
        <v>-39</v>
      </c>
      <c r="F77" s="34">
        <v>23</v>
      </c>
      <c r="G77" s="34">
        <v>62</v>
      </c>
      <c r="H77" s="22">
        <f t="shared" si="13"/>
        <v>1430</v>
      </c>
      <c r="I77" s="34">
        <v>1430</v>
      </c>
      <c r="J77" s="34">
        <v>0</v>
      </c>
      <c r="K77" s="40"/>
      <c r="L77" s="40"/>
      <c r="M77" s="40"/>
    </row>
    <row r="78" spans="1:13" ht="21" customHeight="1" x14ac:dyDescent="0.2">
      <c r="A78" s="80" t="s">
        <v>36</v>
      </c>
      <c r="B78" s="76">
        <f t="shared" si="2"/>
        <v>3040</v>
      </c>
      <c r="C78" s="69">
        <v>3293</v>
      </c>
      <c r="D78" s="69">
        <v>253</v>
      </c>
      <c r="E78" s="76">
        <f t="shared" si="3"/>
        <v>-170</v>
      </c>
      <c r="F78" s="69">
        <v>83</v>
      </c>
      <c r="G78" s="69">
        <v>253</v>
      </c>
      <c r="H78" s="76">
        <f t="shared" si="13"/>
        <v>3210</v>
      </c>
      <c r="I78" s="69">
        <v>3210</v>
      </c>
      <c r="J78" s="69">
        <v>0</v>
      </c>
      <c r="K78" s="40"/>
      <c r="L78" s="40"/>
      <c r="M78" s="40"/>
    </row>
    <row r="79" spans="1:13" ht="21" customHeight="1" x14ac:dyDescent="0.2">
      <c r="A79" s="26" t="s">
        <v>37</v>
      </c>
      <c r="B79" s="22">
        <f t="shared" si="2"/>
        <v>-51</v>
      </c>
      <c r="C79" s="34">
        <v>898</v>
      </c>
      <c r="D79" s="34">
        <v>949</v>
      </c>
      <c r="E79" s="22">
        <f t="shared" si="3"/>
        <v>-55</v>
      </c>
      <c r="F79" s="34">
        <v>67</v>
      </c>
      <c r="G79" s="34">
        <v>122</v>
      </c>
      <c r="H79" s="22">
        <f t="shared" si="13"/>
        <v>4</v>
      </c>
      <c r="I79" s="34">
        <v>831</v>
      </c>
      <c r="J79" s="34">
        <v>827</v>
      </c>
      <c r="K79" s="40"/>
      <c r="L79" s="40"/>
      <c r="M79" s="40"/>
    </row>
    <row r="80" spans="1:13" ht="21" customHeight="1" x14ac:dyDescent="0.2">
      <c r="A80" s="80" t="s">
        <v>38</v>
      </c>
      <c r="B80" s="76">
        <f t="shared" si="2"/>
        <v>1532</v>
      </c>
      <c r="C80" s="69">
        <v>1627</v>
      </c>
      <c r="D80" s="69">
        <v>95</v>
      </c>
      <c r="E80" s="76">
        <f t="shared" si="3"/>
        <v>-58</v>
      </c>
      <c r="F80" s="69">
        <v>37</v>
      </c>
      <c r="G80" s="69">
        <v>95</v>
      </c>
      <c r="H80" s="76">
        <f t="shared" si="13"/>
        <v>1590</v>
      </c>
      <c r="I80" s="69">
        <v>1590</v>
      </c>
      <c r="J80" s="69">
        <v>0</v>
      </c>
      <c r="K80" s="40"/>
      <c r="L80" s="40"/>
      <c r="M80" s="40"/>
    </row>
    <row r="81" spans="1:13" ht="21" customHeight="1" x14ac:dyDescent="0.2">
      <c r="A81" s="26" t="s">
        <v>39</v>
      </c>
      <c r="B81" s="22">
        <f t="shared" si="2"/>
        <v>1533</v>
      </c>
      <c r="C81" s="34">
        <v>1675</v>
      </c>
      <c r="D81" s="34">
        <v>142</v>
      </c>
      <c r="E81" s="22">
        <f t="shared" si="3"/>
        <v>-91</v>
      </c>
      <c r="F81" s="34">
        <v>51</v>
      </c>
      <c r="G81" s="34">
        <v>142</v>
      </c>
      <c r="H81" s="22">
        <f t="shared" si="13"/>
        <v>1624</v>
      </c>
      <c r="I81" s="34">
        <v>1624</v>
      </c>
      <c r="J81" s="34">
        <v>0</v>
      </c>
      <c r="K81" s="40"/>
      <c r="L81" s="40"/>
      <c r="M81" s="40"/>
    </row>
    <row r="82" spans="1:13" ht="21" customHeight="1" x14ac:dyDescent="0.2">
      <c r="A82" s="80" t="s">
        <v>40</v>
      </c>
      <c r="B82" s="76">
        <f t="shared" si="2"/>
        <v>3615</v>
      </c>
      <c r="C82" s="69">
        <v>3720</v>
      </c>
      <c r="D82" s="69">
        <v>105</v>
      </c>
      <c r="E82" s="76">
        <f t="shared" si="3"/>
        <v>10</v>
      </c>
      <c r="F82" s="69">
        <v>115</v>
      </c>
      <c r="G82" s="69">
        <v>105</v>
      </c>
      <c r="H82" s="76">
        <f t="shared" si="13"/>
        <v>3605</v>
      </c>
      <c r="I82" s="69">
        <v>3605</v>
      </c>
      <c r="J82" s="69">
        <v>0</v>
      </c>
      <c r="K82" s="40"/>
      <c r="L82" s="40"/>
      <c r="M82" s="40"/>
    </row>
    <row r="83" spans="1:13" ht="21" customHeight="1" x14ac:dyDescent="0.2">
      <c r="A83" s="26" t="s">
        <v>41</v>
      </c>
      <c r="B83" s="22">
        <f t="shared" si="2"/>
        <v>1053</v>
      </c>
      <c r="C83" s="34">
        <v>1096</v>
      </c>
      <c r="D83" s="34">
        <v>43</v>
      </c>
      <c r="E83" s="22">
        <f t="shared" si="3"/>
        <v>-2</v>
      </c>
      <c r="F83" s="34">
        <v>41</v>
      </c>
      <c r="G83" s="34">
        <v>43</v>
      </c>
      <c r="H83" s="22">
        <f t="shared" ref="H83:H106" si="14">+I83-J83</f>
        <v>1055</v>
      </c>
      <c r="I83" s="34">
        <v>1055</v>
      </c>
      <c r="J83" s="34">
        <v>0</v>
      </c>
      <c r="K83" s="40"/>
      <c r="L83" s="40"/>
      <c r="M83" s="40"/>
    </row>
    <row r="84" spans="1:13" ht="21" customHeight="1" x14ac:dyDescent="0.2">
      <c r="A84" s="27" t="s">
        <v>42</v>
      </c>
      <c r="B84" s="23">
        <f t="shared" si="2"/>
        <v>2202</v>
      </c>
      <c r="C84" s="35">
        <v>2266</v>
      </c>
      <c r="D84" s="35">
        <v>64</v>
      </c>
      <c r="E84" s="23">
        <f t="shared" si="3"/>
        <v>-40</v>
      </c>
      <c r="F84" s="35">
        <v>24</v>
      </c>
      <c r="G84" s="35">
        <v>64</v>
      </c>
      <c r="H84" s="23">
        <f t="shared" si="14"/>
        <v>2242</v>
      </c>
      <c r="I84" s="35">
        <v>2242</v>
      </c>
      <c r="J84" s="35">
        <v>0</v>
      </c>
      <c r="K84" s="40"/>
      <c r="L84" s="40"/>
      <c r="M84" s="40"/>
    </row>
    <row r="85" spans="1:13" ht="21" customHeight="1" x14ac:dyDescent="0.2">
      <c r="A85" s="26" t="s">
        <v>43</v>
      </c>
      <c r="B85" s="22">
        <f t="shared" si="2"/>
        <v>2309</v>
      </c>
      <c r="C85" s="34">
        <v>2365</v>
      </c>
      <c r="D85" s="34">
        <v>56</v>
      </c>
      <c r="E85" s="22">
        <f t="shared" si="3"/>
        <v>-36</v>
      </c>
      <c r="F85" s="34">
        <v>20</v>
      </c>
      <c r="G85" s="34">
        <v>56</v>
      </c>
      <c r="H85" s="22">
        <f t="shared" si="14"/>
        <v>2345</v>
      </c>
      <c r="I85" s="34">
        <v>2345</v>
      </c>
      <c r="J85" s="34">
        <v>0</v>
      </c>
      <c r="K85" s="40"/>
      <c r="L85" s="40"/>
      <c r="M85" s="40"/>
    </row>
    <row r="86" spans="1:13" ht="21" customHeight="1" x14ac:dyDescent="0.2">
      <c r="A86" s="27" t="s">
        <v>44</v>
      </c>
      <c r="B86" s="23">
        <f t="shared" si="2"/>
        <v>4064</v>
      </c>
      <c r="C86" s="35">
        <v>4412</v>
      </c>
      <c r="D86" s="35">
        <v>348</v>
      </c>
      <c r="E86" s="23">
        <f t="shared" si="3"/>
        <v>-269</v>
      </c>
      <c r="F86" s="35">
        <v>79</v>
      </c>
      <c r="G86" s="35">
        <v>348</v>
      </c>
      <c r="H86" s="23">
        <f t="shared" si="14"/>
        <v>4333</v>
      </c>
      <c r="I86" s="35">
        <v>4333</v>
      </c>
      <c r="J86" s="35">
        <v>0</v>
      </c>
      <c r="K86" s="40"/>
      <c r="L86" s="40"/>
      <c r="M86" s="40"/>
    </row>
    <row r="87" spans="1:13" ht="21" customHeight="1" x14ac:dyDescent="0.2">
      <c r="A87" s="26" t="s">
        <v>45</v>
      </c>
      <c r="B87" s="22">
        <f t="shared" si="2"/>
        <v>811</v>
      </c>
      <c r="C87" s="34">
        <v>930</v>
      </c>
      <c r="D87" s="34">
        <v>119</v>
      </c>
      <c r="E87" s="22">
        <f t="shared" si="3"/>
        <v>-23</v>
      </c>
      <c r="F87" s="34">
        <v>96</v>
      </c>
      <c r="G87" s="34">
        <v>119</v>
      </c>
      <c r="H87" s="22">
        <f t="shared" si="14"/>
        <v>834</v>
      </c>
      <c r="I87" s="34">
        <v>834</v>
      </c>
      <c r="J87" s="34">
        <v>0</v>
      </c>
      <c r="K87" s="40"/>
      <c r="L87" s="40"/>
      <c r="M87" s="40"/>
    </row>
    <row r="88" spans="1:13" ht="21" customHeight="1" x14ac:dyDescent="0.2">
      <c r="A88" s="27" t="s">
        <v>46</v>
      </c>
      <c r="B88" s="23">
        <f t="shared" ref="B88:B106" si="15">+C88-D88</f>
        <v>1203</v>
      </c>
      <c r="C88" s="35">
        <v>1357</v>
      </c>
      <c r="D88" s="35">
        <v>154</v>
      </c>
      <c r="E88" s="23">
        <f t="shared" ref="E88:E106" si="16">+F88-G88</f>
        <v>-104</v>
      </c>
      <c r="F88" s="35">
        <v>50</v>
      </c>
      <c r="G88" s="35">
        <v>154</v>
      </c>
      <c r="H88" s="23">
        <f t="shared" si="14"/>
        <v>1307</v>
      </c>
      <c r="I88" s="35">
        <v>1307</v>
      </c>
      <c r="J88" s="35">
        <v>0</v>
      </c>
      <c r="K88" s="40"/>
      <c r="L88" s="40"/>
      <c r="M88" s="40"/>
    </row>
    <row r="89" spans="1:13" ht="21" customHeight="1" x14ac:dyDescent="0.2">
      <c r="A89" s="26" t="s">
        <v>47</v>
      </c>
      <c r="B89" s="22">
        <f t="shared" si="15"/>
        <v>2079</v>
      </c>
      <c r="C89" s="34">
        <v>2104</v>
      </c>
      <c r="D89" s="34">
        <v>25</v>
      </c>
      <c r="E89" s="22">
        <f t="shared" si="16"/>
        <v>42</v>
      </c>
      <c r="F89" s="34">
        <v>67</v>
      </c>
      <c r="G89" s="34">
        <v>25</v>
      </c>
      <c r="H89" s="22">
        <f t="shared" si="14"/>
        <v>2037</v>
      </c>
      <c r="I89" s="34">
        <v>2037</v>
      </c>
      <c r="J89" s="34">
        <v>0</v>
      </c>
      <c r="K89" s="40"/>
      <c r="L89" s="40"/>
      <c r="M89" s="40"/>
    </row>
    <row r="90" spans="1:13" ht="21" customHeight="1" x14ac:dyDescent="0.2">
      <c r="A90" s="27" t="s">
        <v>48</v>
      </c>
      <c r="B90" s="23">
        <f t="shared" si="15"/>
        <v>2734</v>
      </c>
      <c r="C90" s="35">
        <v>3156</v>
      </c>
      <c r="D90" s="35">
        <v>422</v>
      </c>
      <c r="E90" s="23">
        <f t="shared" si="16"/>
        <v>-220</v>
      </c>
      <c r="F90" s="35">
        <v>202</v>
      </c>
      <c r="G90" s="35">
        <v>422</v>
      </c>
      <c r="H90" s="23">
        <f t="shared" si="14"/>
        <v>2954</v>
      </c>
      <c r="I90" s="35">
        <v>2954</v>
      </c>
      <c r="J90" s="35">
        <v>0</v>
      </c>
      <c r="K90" s="40"/>
      <c r="L90" s="40"/>
      <c r="M90" s="40"/>
    </row>
    <row r="91" spans="1:13" ht="21" customHeight="1" x14ac:dyDescent="0.2">
      <c r="A91" s="26" t="s">
        <v>144</v>
      </c>
      <c r="B91" s="22">
        <f t="shared" si="15"/>
        <v>1020</v>
      </c>
      <c r="C91" s="34">
        <v>1163</v>
      </c>
      <c r="D91" s="34">
        <v>143</v>
      </c>
      <c r="E91" s="22">
        <f t="shared" si="16"/>
        <v>124</v>
      </c>
      <c r="F91" s="34">
        <v>267</v>
      </c>
      <c r="G91" s="34">
        <v>143</v>
      </c>
      <c r="H91" s="22">
        <f t="shared" si="14"/>
        <v>896</v>
      </c>
      <c r="I91" s="34">
        <v>896</v>
      </c>
      <c r="J91" s="34">
        <v>0</v>
      </c>
      <c r="K91" s="40"/>
      <c r="L91" s="40"/>
      <c r="M91" s="40"/>
    </row>
    <row r="92" spans="1:13" ht="21" customHeight="1" x14ac:dyDescent="0.2">
      <c r="A92" s="27" t="s">
        <v>145</v>
      </c>
      <c r="B92" s="23">
        <f t="shared" si="15"/>
        <v>1263</v>
      </c>
      <c r="C92" s="35">
        <v>1729</v>
      </c>
      <c r="D92" s="35">
        <v>466</v>
      </c>
      <c r="E92" s="23">
        <f t="shared" si="16"/>
        <v>-365</v>
      </c>
      <c r="F92" s="35">
        <v>101</v>
      </c>
      <c r="G92" s="35">
        <v>466</v>
      </c>
      <c r="H92" s="23">
        <f t="shared" si="14"/>
        <v>1628</v>
      </c>
      <c r="I92" s="35">
        <v>1628</v>
      </c>
      <c r="J92" s="35">
        <v>0</v>
      </c>
      <c r="K92" s="40"/>
      <c r="L92" s="40"/>
      <c r="M92" s="40"/>
    </row>
    <row r="93" spans="1:13" ht="21" customHeight="1" x14ac:dyDescent="0.2">
      <c r="A93" s="26" t="s">
        <v>146</v>
      </c>
      <c r="B93" s="22">
        <f t="shared" si="15"/>
        <v>2375</v>
      </c>
      <c r="C93" s="34">
        <v>2454</v>
      </c>
      <c r="D93" s="34">
        <v>79</v>
      </c>
      <c r="E93" s="22">
        <f t="shared" si="16"/>
        <v>-64</v>
      </c>
      <c r="F93" s="34">
        <v>15</v>
      </c>
      <c r="G93" s="34">
        <v>79</v>
      </c>
      <c r="H93" s="22">
        <f t="shared" si="14"/>
        <v>2439</v>
      </c>
      <c r="I93" s="34">
        <v>2439</v>
      </c>
      <c r="J93" s="34">
        <v>0</v>
      </c>
      <c r="K93" s="40"/>
      <c r="L93" s="40"/>
      <c r="M93" s="40"/>
    </row>
    <row r="94" spans="1:13" ht="21" customHeight="1" x14ac:dyDescent="0.2">
      <c r="A94" s="27" t="s">
        <v>147</v>
      </c>
      <c r="B94" s="23">
        <f t="shared" si="15"/>
        <v>2809</v>
      </c>
      <c r="C94" s="35">
        <v>3288</v>
      </c>
      <c r="D94" s="35">
        <v>479</v>
      </c>
      <c r="E94" s="23">
        <f t="shared" si="16"/>
        <v>-448</v>
      </c>
      <c r="F94" s="35">
        <v>31</v>
      </c>
      <c r="G94" s="35">
        <v>479</v>
      </c>
      <c r="H94" s="23">
        <f t="shared" si="14"/>
        <v>3257</v>
      </c>
      <c r="I94" s="35">
        <v>3257</v>
      </c>
      <c r="J94" s="35">
        <v>0</v>
      </c>
      <c r="K94" s="40"/>
      <c r="L94" s="40"/>
      <c r="M94" s="40"/>
    </row>
    <row r="95" spans="1:13" ht="21" customHeight="1" x14ac:dyDescent="0.2">
      <c r="A95" s="26" t="s">
        <v>201</v>
      </c>
      <c r="B95" s="22">
        <f t="shared" si="15"/>
        <v>1411</v>
      </c>
      <c r="C95" s="34">
        <v>1587</v>
      </c>
      <c r="D95" s="34">
        <v>176</v>
      </c>
      <c r="E95" s="22">
        <f t="shared" si="16"/>
        <v>135</v>
      </c>
      <c r="F95" s="34">
        <v>311</v>
      </c>
      <c r="G95" s="34">
        <v>176</v>
      </c>
      <c r="H95" s="22">
        <f t="shared" si="14"/>
        <v>1276</v>
      </c>
      <c r="I95" s="34">
        <v>1276</v>
      </c>
      <c r="J95" s="34">
        <v>0</v>
      </c>
      <c r="K95" s="40"/>
      <c r="L95" s="40"/>
      <c r="M95" s="40"/>
    </row>
    <row r="96" spans="1:13" ht="21" customHeight="1" x14ac:dyDescent="0.2">
      <c r="A96" s="27" t="s">
        <v>202</v>
      </c>
      <c r="B96" s="23">
        <f t="shared" si="15"/>
        <v>1788</v>
      </c>
      <c r="C96" s="35">
        <v>2058</v>
      </c>
      <c r="D96" s="35">
        <v>270</v>
      </c>
      <c r="E96" s="23">
        <f t="shared" si="16"/>
        <v>-137</v>
      </c>
      <c r="F96" s="35">
        <v>133</v>
      </c>
      <c r="G96" s="35">
        <v>270</v>
      </c>
      <c r="H96" s="23">
        <f t="shared" si="14"/>
        <v>1925</v>
      </c>
      <c r="I96" s="35">
        <v>1925</v>
      </c>
      <c r="J96" s="35">
        <v>0</v>
      </c>
      <c r="K96" s="40"/>
      <c r="L96" s="40"/>
      <c r="M96" s="40"/>
    </row>
    <row r="97" spans="1:13" ht="21" customHeight="1" x14ac:dyDescent="0.2">
      <c r="A97" s="26" t="s">
        <v>203</v>
      </c>
      <c r="B97" s="22">
        <f t="shared" si="15"/>
        <v>5052</v>
      </c>
      <c r="C97" s="34">
        <v>5150</v>
      </c>
      <c r="D97" s="34">
        <v>98</v>
      </c>
      <c r="E97" s="22">
        <f t="shared" si="16"/>
        <v>-25</v>
      </c>
      <c r="F97" s="34">
        <v>73</v>
      </c>
      <c r="G97" s="34">
        <v>98</v>
      </c>
      <c r="H97" s="22">
        <f t="shared" si="14"/>
        <v>5077</v>
      </c>
      <c r="I97" s="34">
        <v>5077</v>
      </c>
      <c r="J97" s="34">
        <v>0</v>
      </c>
      <c r="K97" s="40"/>
      <c r="L97" s="40"/>
      <c r="M97" s="40"/>
    </row>
    <row r="98" spans="1:13" ht="21" customHeight="1" x14ac:dyDescent="0.2">
      <c r="A98" s="27" t="s">
        <v>204</v>
      </c>
      <c r="B98" s="23">
        <f t="shared" si="15"/>
        <v>2919</v>
      </c>
      <c r="C98" s="35">
        <v>3679</v>
      </c>
      <c r="D98" s="35">
        <v>760</v>
      </c>
      <c r="E98" s="23">
        <f t="shared" si="16"/>
        <v>-691</v>
      </c>
      <c r="F98" s="35">
        <v>69</v>
      </c>
      <c r="G98" s="35">
        <v>760</v>
      </c>
      <c r="H98" s="23">
        <f t="shared" si="14"/>
        <v>3610</v>
      </c>
      <c r="I98" s="35">
        <v>3610</v>
      </c>
      <c r="J98" s="35">
        <v>0</v>
      </c>
      <c r="K98" s="40"/>
      <c r="L98" s="40"/>
      <c r="M98" s="40"/>
    </row>
    <row r="99" spans="1:13" ht="21" customHeight="1" x14ac:dyDescent="0.2">
      <c r="A99" s="26" t="s">
        <v>206</v>
      </c>
      <c r="B99" s="22">
        <f t="shared" si="15"/>
        <v>588</v>
      </c>
      <c r="C99" s="34">
        <v>798</v>
      </c>
      <c r="D99" s="34">
        <v>210</v>
      </c>
      <c r="E99" s="22">
        <f t="shared" si="16"/>
        <v>-60</v>
      </c>
      <c r="F99" s="34">
        <v>150</v>
      </c>
      <c r="G99" s="34">
        <v>210</v>
      </c>
      <c r="H99" s="22">
        <f t="shared" si="14"/>
        <v>648</v>
      </c>
      <c r="I99" s="34">
        <v>648</v>
      </c>
      <c r="J99" s="34">
        <v>0</v>
      </c>
      <c r="K99" s="40"/>
      <c r="L99" s="40"/>
      <c r="M99" s="40"/>
    </row>
    <row r="100" spans="1:13" ht="21" customHeight="1" x14ac:dyDescent="0.2">
      <c r="A100" s="27" t="s">
        <v>207</v>
      </c>
      <c r="B100" s="23">
        <f t="shared" si="15"/>
        <v>1539</v>
      </c>
      <c r="C100" s="35">
        <v>1787</v>
      </c>
      <c r="D100" s="35">
        <v>248</v>
      </c>
      <c r="E100" s="23">
        <f t="shared" si="16"/>
        <v>-147</v>
      </c>
      <c r="F100" s="35">
        <v>101</v>
      </c>
      <c r="G100" s="35">
        <v>248</v>
      </c>
      <c r="H100" s="23">
        <f t="shared" si="14"/>
        <v>1686</v>
      </c>
      <c r="I100" s="35">
        <v>1686</v>
      </c>
      <c r="J100" s="35">
        <v>0</v>
      </c>
      <c r="K100" s="40"/>
      <c r="L100" s="40"/>
      <c r="M100" s="40"/>
    </row>
    <row r="101" spans="1:13" ht="21" customHeight="1" x14ac:dyDescent="0.2">
      <c r="A101" s="26" t="s">
        <v>208</v>
      </c>
      <c r="B101" s="22">
        <f t="shared" si="15"/>
        <v>551</v>
      </c>
      <c r="C101" s="34">
        <v>585</v>
      </c>
      <c r="D101" s="34">
        <v>34</v>
      </c>
      <c r="E101" s="22">
        <f t="shared" si="16"/>
        <v>11</v>
      </c>
      <c r="F101" s="34">
        <v>45</v>
      </c>
      <c r="G101" s="34">
        <v>34</v>
      </c>
      <c r="H101" s="22">
        <f t="shared" si="14"/>
        <v>540</v>
      </c>
      <c r="I101" s="34">
        <v>540</v>
      </c>
      <c r="J101" s="34">
        <v>0</v>
      </c>
      <c r="K101" s="40"/>
      <c r="L101" s="40"/>
      <c r="M101" s="40"/>
    </row>
    <row r="102" spans="1:13" ht="21" customHeight="1" x14ac:dyDescent="0.2">
      <c r="A102" s="27" t="s">
        <v>209</v>
      </c>
      <c r="B102" s="23">
        <f t="shared" si="15"/>
        <v>1416</v>
      </c>
      <c r="C102" s="35">
        <v>1942</v>
      </c>
      <c r="D102" s="35">
        <v>526</v>
      </c>
      <c r="E102" s="23">
        <f t="shared" si="16"/>
        <v>-503</v>
      </c>
      <c r="F102" s="35">
        <v>23</v>
      </c>
      <c r="G102" s="35">
        <v>526</v>
      </c>
      <c r="H102" s="23">
        <f t="shared" si="14"/>
        <v>1919</v>
      </c>
      <c r="I102" s="35">
        <v>1919</v>
      </c>
      <c r="J102" s="35">
        <v>0</v>
      </c>
      <c r="K102" s="40"/>
      <c r="L102" s="40"/>
      <c r="M102" s="40"/>
    </row>
    <row r="103" spans="1:13" ht="21" customHeight="1" x14ac:dyDescent="0.2">
      <c r="A103" s="26" t="s">
        <v>210</v>
      </c>
      <c r="B103" s="22">
        <f t="shared" si="15"/>
        <v>600</v>
      </c>
      <c r="C103" s="34">
        <v>716</v>
      </c>
      <c r="D103" s="34">
        <v>116</v>
      </c>
      <c r="E103" s="22">
        <f t="shared" si="16"/>
        <v>-16</v>
      </c>
      <c r="F103" s="34">
        <v>100</v>
      </c>
      <c r="G103" s="34">
        <v>116</v>
      </c>
      <c r="H103" s="22">
        <f t="shared" si="14"/>
        <v>616</v>
      </c>
      <c r="I103" s="34">
        <v>616</v>
      </c>
      <c r="J103" s="34">
        <v>0</v>
      </c>
      <c r="K103" s="40"/>
      <c r="L103" s="40"/>
      <c r="M103" s="40"/>
    </row>
    <row r="104" spans="1:13" ht="21" customHeight="1" x14ac:dyDescent="0.2">
      <c r="A104" s="27" t="s">
        <v>211</v>
      </c>
      <c r="B104" s="23">
        <f t="shared" si="15"/>
        <v>759</v>
      </c>
      <c r="C104" s="35">
        <v>902</v>
      </c>
      <c r="D104" s="35">
        <v>143</v>
      </c>
      <c r="E104" s="23">
        <f t="shared" si="16"/>
        <v>39</v>
      </c>
      <c r="F104" s="35">
        <v>182</v>
      </c>
      <c r="G104" s="35">
        <v>143</v>
      </c>
      <c r="H104" s="23">
        <f t="shared" si="14"/>
        <v>720</v>
      </c>
      <c r="I104" s="35">
        <v>720</v>
      </c>
      <c r="J104" s="35">
        <v>0</v>
      </c>
      <c r="K104" s="40"/>
      <c r="L104" s="40"/>
      <c r="M104" s="40"/>
    </row>
    <row r="105" spans="1:13" ht="21" customHeight="1" x14ac:dyDescent="0.2">
      <c r="A105" s="26" t="s">
        <v>212</v>
      </c>
      <c r="B105" s="22">
        <f t="shared" si="15"/>
        <v>1306</v>
      </c>
      <c r="C105" s="34">
        <v>1350</v>
      </c>
      <c r="D105" s="34">
        <v>44</v>
      </c>
      <c r="E105" s="22">
        <f t="shared" si="16"/>
        <v>142</v>
      </c>
      <c r="F105" s="34">
        <v>186</v>
      </c>
      <c r="G105" s="34">
        <v>44</v>
      </c>
      <c r="H105" s="22">
        <f t="shared" si="14"/>
        <v>1164</v>
      </c>
      <c r="I105" s="34">
        <v>1164</v>
      </c>
      <c r="J105" s="34">
        <v>0</v>
      </c>
      <c r="K105" s="40"/>
      <c r="L105" s="40"/>
      <c r="M105" s="40"/>
    </row>
    <row r="106" spans="1:13" ht="21" customHeight="1" x14ac:dyDescent="0.2">
      <c r="A106" s="27" t="s">
        <v>213</v>
      </c>
      <c r="B106" s="23">
        <f t="shared" si="15"/>
        <v>2589</v>
      </c>
      <c r="C106" s="35">
        <v>2944</v>
      </c>
      <c r="D106" s="35">
        <v>355</v>
      </c>
      <c r="E106" s="23">
        <f t="shared" si="16"/>
        <v>-107</v>
      </c>
      <c r="F106" s="35">
        <v>248</v>
      </c>
      <c r="G106" s="35">
        <v>355</v>
      </c>
      <c r="H106" s="23">
        <f t="shared" si="14"/>
        <v>2696</v>
      </c>
      <c r="I106" s="35">
        <v>2696</v>
      </c>
      <c r="J106" s="35">
        <v>0</v>
      </c>
      <c r="K106" s="40"/>
      <c r="L106" s="40"/>
      <c r="M106" s="40"/>
    </row>
    <row r="107" spans="1:13" ht="21" customHeight="1" x14ac:dyDescent="0.2">
      <c r="A107" s="26" t="s">
        <v>217</v>
      </c>
      <c r="B107" s="22">
        <f t="shared" ref="B107:B110" si="17">+C107-D107</f>
        <v>895</v>
      </c>
      <c r="C107" s="34">
        <v>1072</v>
      </c>
      <c r="D107" s="34">
        <v>177</v>
      </c>
      <c r="E107" s="22">
        <f t="shared" ref="E107:E110" si="18">+F107-G107</f>
        <v>177</v>
      </c>
      <c r="F107" s="34">
        <v>354</v>
      </c>
      <c r="G107" s="34">
        <v>177</v>
      </c>
      <c r="H107" s="22">
        <f t="shared" ref="H107:H110" si="19">+I107-J107</f>
        <v>718</v>
      </c>
      <c r="I107" s="34">
        <v>718</v>
      </c>
      <c r="J107" s="34">
        <v>0</v>
      </c>
      <c r="K107" s="40"/>
      <c r="L107" s="40"/>
      <c r="M107" s="40"/>
    </row>
    <row r="108" spans="1:13" ht="21" customHeight="1" x14ac:dyDescent="0.2">
      <c r="A108" s="27" t="s">
        <v>218</v>
      </c>
      <c r="B108" s="23">
        <f t="shared" si="17"/>
        <v>1847</v>
      </c>
      <c r="C108" s="35">
        <v>2395</v>
      </c>
      <c r="D108" s="35">
        <v>548</v>
      </c>
      <c r="E108" s="23">
        <f t="shared" si="18"/>
        <v>-68</v>
      </c>
      <c r="F108" s="35">
        <v>480</v>
      </c>
      <c r="G108" s="35">
        <v>548</v>
      </c>
      <c r="H108" s="23">
        <f t="shared" si="19"/>
        <v>1915</v>
      </c>
      <c r="I108" s="35">
        <v>1915</v>
      </c>
      <c r="J108" s="35">
        <v>0</v>
      </c>
      <c r="K108" s="40"/>
      <c r="L108" s="40"/>
      <c r="M108" s="40"/>
    </row>
    <row r="109" spans="1:13" ht="21" customHeight="1" x14ac:dyDescent="0.2">
      <c r="A109" s="26" t="s">
        <v>219</v>
      </c>
      <c r="B109" s="22">
        <f t="shared" si="17"/>
        <v>2210</v>
      </c>
      <c r="C109" s="34">
        <v>2586</v>
      </c>
      <c r="D109" s="34">
        <v>376</v>
      </c>
      <c r="E109" s="22">
        <f t="shared" si="18"/>
        <v>16</v>
      </c>
      <c r="F109" s="34">
        <v>392</v>
      </c>
      <c r="G109" s="34">
        <v>376</v>
      </c>
      <c r="H109" s="22">
        <f t="shared" si="19"/>
        <v>2194</v>
      </c>
      <c r="I109" s="34">
        <v>2194</v>
      </c>
      <c r="J109" s="34">
        <v>0</v>
      </c>
      <c r="K109" s="40"/>
      <c r="L109" s="40"/>
      <c r="M109" s="40"/>
    </row>
    <row r="110" spans="1:13" ht="21" customHeight="1" x14ac:dyDescent="0.2">
      <c r="A110" s="27" t="s">
        <v>220</v>
      </c>
      <c r="B110" s="23">
        <f t="shared" si="17"/>
        <v>3026</v>
      </c>
      <c r="C110" s="35">
        <v>4317</v>
      </c>
      <c r="D110" s="35">
        <v>1291</v>
      </c>
      <c r="E110" s="23">
        <f t="shared" si="18"/>
        <v>-828</v>
      </c>
      <c r="F110" s="35">
        <v>463</v>
      </c>
      <c r="G110" s="35">
        <v>1291</v>
      </c>
      <c r="H110" s="23">
        <f t="shared" si="19"/>
        <v>3854</v>
      </c>
      <c r="I110" s="35">
        <v>3854</v>
      </c>
      <c r="J110" s="35">
        <v>0</v>
      </c>
      <c r="K110" s="40"/>
      <c r="L110" s="40"/>
      <c r="M110" s="40"/>
    </row>
    <row r="111" spans="1:13" ht="21" customHeight="1" x14ac:dyDescent="0.2">
      <c r="A111" s="26" t="s">
        <v>221</v>
      </c>
      <c r="B111" s="22">
        <f t="shared" ref="B111:B114" si="20">+C111-D111</f>
        <v>674</v>
      </c>
      <c r="C111" s="34">
        <v>1968</v>
      </c>
      <c r="D111" s="34">
        <v>1294</v>
      </c>
      <c r="E111" s="22">
        <f t="shared" ref="E111:E114" si="21">+F111-G111</f>
        <v>-468</v>
      </c>
      <c r="F111" s="34">
        <v>826</v>
      </c>
      <c r="G111" s="34">
        <v>1294</v>
      </c>
      <c r="H111" s="22">
        <f t="shared" ref="H111:H114" si="22">+I111-J111</f>
        <v>1142</v>
      </c>
      <c r="I111" s="34">
        <v>1142</v>
      </c>
      <c r="J111" s="34">
        <v>0</v>
      </c>
      <c r="K111" s="40"/>
      <c r="L111" s="40"/>
      <c r="M111" s="40"/>
    </row>
    <row r="112" spans="1:13" ht="21" customHeight="1" x14ac:dyDescent="0.2">
      <c r="A112" s="27" t="s">
        <v>222</v>
      </c>
      <c r="B112" s="23">
        <f t="shared" si="20"/>
        <v>2579</v>
      </c>
      <c r="C112" s="35">
        <v>2970</v>
      </c>
      <c r="D112" s="35">
        <v>391</v>
      </c>
      <c r="E112" s="23">
        <f t="shared" si="21"/>
        <v>401</v>
      </c>
      <c r="F112" s="35">
        <v>792</v>
      </c>
      <c r="G112" s="35">
        <v>391</v>
      </c>
      <c r="H112" s="23">
        <f t="shared" si="22"/>
        <v>2178</v>
      </c>
      <c r="I112" s="35">
        <v>2178</v>
      </c>
      <c r="J112" s="35">
        <v>0</v>
      </c>
      <c r="K112" s="40"/>
      <c r="L112" s="40"/>
      <c r="M112" s="40"/>
    </row>
    <row r="113" spans="1:13" ht="21" customHeight="1" x14ac:dyDescent="0.2">
      <c r="A113" s="26" t="s">
        <v>223</v>
      </c>
      <c r="B113" s="22">
        <f t="shared" si="20"/>
        <v>2382</v>
      </c>
      <c r="C113" s="34">
        <v>2546</v>
      </c>
      <c r="D113" s="34">
        <v>164</v>
      </c>
      <c r="E113" s="22">
        <f t="shared" si="21"/>
        <v>628</v>
      </c>
      <c r="F113" s="34">
        <v>792</v>
      </c>
      <c r="G113" s="34">
        <v>164</v>
      </c>
      <c r="H113" s="22">
        <f t="shared" si="22"/>
        <v>1754</v>
      </c>
      <c r="I113" s="34">
        <v>1754</v>
      </c>
      <c r="J113" s="34">
        <v>0</v>
      </c>
      <c r="K113" s="40"/>
      <c r="L113" s="40"/>
      <c r="M113" s="40"/>
    </row>
    <row r="114" spans="1:13" ht="21" customHeight="1" x14ac:dyDescent="0.2">
      <c r="A114" s="27" t="s">
        <v>224</v>
      </c>
      <c r="B114" s="23">
        <f t="shared" si="20"/>
        <v>3250</v>
      </c>
      <c r="C114" s="35">
        <v>4576</v>
      </c>
      <c r="D114" s="35">
        <v>1326</v>
      </c>
      <c r="E114" s="23">
        <f t="shared" si="21"/>
        <v>-667</v>
      </c>
      <c r="F114" s="35">
        <v>659</v>
      </c>
      <c r="G114" s="35">
        <v>1326</v>
      </c>
      <c r="H114" s="23">
        <f t="shared" si="22"/>
        <v>3917</v>
      </c>
      <c r="I114" s="35">
        <v>3917</v>
      </c>
      <c r="J114" s="35">
        <v>0</v>
      </c>
      <c r="K114" s="40"/>
      <c r="L114" s="40"/>
      <c r="M114" s="40"/>
    </row>
    <row r="115" spans="1:13" ht="21" customHeight="1" x14ac:dyDescent="0.2">
      <c r="A115" s="26" t="s">
        <v>225</v>
      </c>
      <c r="B115" s="22">
        <f t="shared" ref="B115:B118" si="23">+C115-D115</f>
        <v>1366</v>
      </c>
      <c r="C115" s="34">
        <v>3002</v>
      </c>
      <c r="D115" s="34">
        <v>1636</v>
      </c>
      <c r="E115" s="22">
        <f t="shared" ref="E115:E118" si="24">+F115-G115</f>
        <v>60</v>
      </c>
      <c r="F115" s="34">
        <v>1696</v>
      </c>
      <c r="G115" s="34">
        <v>1636</v>
      </c>
      <c r="H115" s="22">
        <f t="shared" ref="H115:H118" si="25">+I115-J115</f>
        <v>1306</v>
      </c>
      <c r="I115" s="34">
        <v>1306</v>
      </c>
      <c r="J115" s="34">
        <v>0</v>
      </c>
      <c r="K115" s="40"/>
      <c r="L115" s="40"/>
      <c r="M115" s="40"/>
    </row>
    <row r="116" spans="1:13" ht="21" customHeight="1" x14ac:dyDescent="0.2">
      <c r="A116" s="27" t="s">
        <v>226</v>
      </c>
      <c r="B116" s="23">
        <f t="shared" si="23"/>
        <v>2554</v>
      </c>
      <c r="C116" s="35">
        <v>3030</v>
      </c>
      <c r="D116" s="35">
        <v>476</v>
      </c>
      <c r="E116" s="23">
        <f t="shared" si="24"/>
        <v>332</v>
      </c>
      <c r="F116" s="35">
        <v>808</v>
      </c>
      <c r="G116" s="35">
        <v>476</v>
      </c>
      <c r="H116" s="23">
        <f t="shared" si="25"/>
        <v>2222</v>
      </c>
      <c r="I116" s="35">
        <v>2222</v>
      </c>
      <c r="J116" s="35">
        <v>0</v>
      </c>
      <c r="K116" s="40"/>
      <c r="L116" s="40"/>
      <c r="M116" s="40"/>
    </row>
    <row r="117" spans="1:13" ht="21" customHeight="1" x14ac:dyDescent="0.2">
      <c r="A117" s="26" t="s">
        <v>227</v>
      </c>
      <c r="B117" s="22">
        <f t="shared" si="23"/>
        <v>2991</v>
      </c>
      <c r="C117" s="34">
        <v>3077</v>
      </c>
      <c r="D117" s="34">
        <v>86</v>
      </c>
      <c r="E117" s="22">
        <f t="shared" si="24"/>
        <v>891</v>
      </c>
      <c r="F117" s="34">
        <v>977</v>
      </c>
      <c r="G117" s="34">
        <v>86</v>
      </c>
      <c r="H117" s="22">
        <f t="shared" si="25"/>
        <v>2100</v>
      </c>
      <c r="I117" s="34">
        <v>2100</v>
      </c>
      <c r="J117" s="34">
        <v>0</v>
      </c>
      <c r="K117" s="40"/>
      <c r="L117" s="40"/>
      <c r="M117" s="40"/>
    </row>
    <row r="118" spans="1:13" ht="21" customHeight="1" x14ac:dyDescent="0.2">
      <c r="A118" s="27" t="s">
        <v>228</v>
      </c>
      <c r="B118" s="23">
        <f t="shared" si="23"/>
        <v>2385</v>
      </c>
      <c r="C118" s="35">
        <v>4695</v>
      </c>
      <c r="D118" s="35">
        <v>2310</v>
      </c>
      <c r="E118" s="23">
        <f t="shared" si="24"/>
        <v>-1024</v>
      </c>
      <c r="F118" s="35">
        <v>1286</v>
      </c>
      <c r="G118" s="35">
        <v>2310</v>
      </c>
      <c r="H118" s="23">
        <f t="shared" si="25"/>
        <v>3409</v>
      </c>
      <c r="I118" s="35">
        <v>3409</v>
      </c>
      <c r="J118" s="35">
        <v>0</v>
      </c>
      <c r="K118" s="40"/>
      <c r="L118" s="40"/>
      <c r="M118" s="40"/>
    </row>
    <row r="119" spans="1:13" ht="21" customHeight="1" x14ac:dyDescent="0.2">
      <c r="A119" s="26" t="s">
        <v>230</v>
      </c>
      <c r="B119" s="22">
        <f t="shared" ref="B119:B122" si="26">+C119-D119</f>
        <v>-324</v>
      </c>
      <c r="C119" s="34">
        <v>2549</v>
      </c>
      <c r="D119" s="34">
        <v>2873</v>
      </c>
      <c r="E119" s="22">
        <f t="shared" ref="E119:E122" si="27">+F119-G119</f>
        <v>-1859</v>
      </c>
      <c r="F119" s="34">
        <v>1014</v>
      </c>
      <c r="G119" s="34">
        <v>2873</v>
      </c>
      <c r="H119" s="22">
        <f t="shared" ref="H119:H122" si="28">+I119-J119</f>
        <v>1535</v>
      </c>
      <c r="I119" s="34">
        <v>1535</v>
      </c>
      <c r="J119" s="34">
        <v>0</v>
      </c>
      <c r="K119" s="40"/>
      <c r="L119" s="40"/>
      <c r="M119" s="40"/>
    </row>
    <row r="120" spans="1:13" ht="21" customHeight="1" x14ac:dyDescent="0.2">
      <c r="A120" s="27" t="s">
        <v>231</v>
      </c>
      <c r="B120" s="23">
        <f t="shared" si="26"/>
        <v>3009</v>
      </c>
      <c r="C120" s="35">
        <v>3664</v>
      </c>
      <c r="D120" s="35">
        <v>655</v>
      </c>
      <c r="E120" s="23">
        <f t="shared" si="27"/>
        <v>1368</v>
      </c>
      <c r="F120" s="35">
        <v>2023</v>
      </c>
      <c r="G120" s="35">
        <v>655</v>
      </c>
      <c r="H120" s="23">
        <f t="shared" si="28"/>
        <v>1641</v>
      </c>
      <c r="I120" s="35">
        <v>1641</v>
      </c>
      <c r="J120" s="35">
        <v>0</v>
      </c>
      <c r="K120" s="40"/>
      <c r="L120" s="40"/>
      <c r="M120" s="40"/>
    </row>
    <row r="121" spans="1:13" ht="21" customHeight="1" x14ac:dyDescent="0.2">
      <c r="A121" s="26" t="s">
        <v>232</v>
      </c>
      <c r="B121" s="22">
        <f t="shared" si="26"/>
        <v>2908</v>
      </c>
      <c r="C121" s="34">
        <v>3147</v>
      </c>
      <c r="D121" s="34">
        <v>239</v>
      </c>
      <c r="E121" s="22">
        <f t="shared" si="27"/>
        <v>1250</v>
      </c>
      <c r="F121" s="34">
        <v>1489</v>
      </c>
      <c r="G121" s="34">
        <v>239</v>
      </c>
      <c r="H121" s="22">
        <f t="shared" si="28"/>
        <v>1658</v>
      </c>
      <c r="I121" s="34">
        <v>1658</v>
      </c>
      <c r="J121" s="34">
        <v>0</v>
      </c>
      <c r="K121" s="40"/>
      <c r="L121" s="40"/>
      <c r="M121" s="40"/>
    </row>
    <row r="122" spans="1:13" ht="21" customHeight="1" x14ac:dyDescent="0.2">
      <c r="A122" s="27" t="s">
        <v>233</v>
      </c>
      <c r="B122" s="23">
        <f t="shared" si="26"/>
        <v>-1365</v>
      </c>
      <c r="C122" s="35">
        <v>5117</v>
      </c>
      <c r="D122" s="35">
        <v>6482</v>
      </c>
      <c r="E122" s="23">
        <f t="shared" si="27"/>
        <v>-4204</v>
      </c>
      <c r="F122" s="35">
        <v>2278</v>
      </c>
      <c r="G122" s="35">
        <v>6482</v>
      </c>
      <c r="H122" s="23">
        <f t="shared" si="28"/>
        <v>2839</v>
      </c>
      <c r="I122" s="35">
        <v>2839</v>
      </c>
      <c r="J122" s="35">
        <v>0</v>
      </c>
      <c r="K122" s="40"/>
      <c r="L122" s="40"/>
      <c r="M122" s="40"/>
    </row>
    <row r="123" spans="1:13" ht="21" customHeight="1" x14ac:dyDescent="0.2">
      <c r="A123" s="26" t="s">
        <v>235</v>
      </c>
      <c r="B123" s="22">
        <f t="shared" ref="B123:B126" si="29">+C123-D123</f>
        <v>-1085</v>
      </c>
      <c r="C123" s="34">
        <v>3003</v>
      </c>
      <c r="D123" s="34">
        <v>4088</v>
      </c>
      <c r="E123" s="22">
        <f t="shared" ref="E123:E126" si="30">+F123-G123</f>
        <v>-2430</v>
      </c>
      <c r="F123" s="34">
        <v>1658</v>
      </c>
      <c r="G123" s="34">
        <v>4088</v>
      </c>
      <c r="H123" s="22">
        <f t="shared" ref="H123:H126" si="31">+I123-J123</f>
        <v>1345</v>
      </c>
      <c r="I123" s="34">
        <v>1345</v>
      </c>
      <c r="J123" s="34">
        <v>0</v>
      </c>
      <c r="K123" s="40"/>
      <c r="L123" s="40"/>
      <c r="M123" s="40"/>
    </row>
    <row r="124" spans="1:13" ht="21" customHeight="1" x14ac:dyDescent="0.2">
      <c r="A124" s="27" t="s">
        <v>236</v>
      </c>
      <c r="B124" s="23">
        <f t="shared" si="29"/>
        <v>1977</v>
      </c>
      <c r="C124" s="35">
        <v>3844</v>
      </c>
      <c r="D124" s="35">
        <v>1867</v>
      </c>
      <c r="E124" s="23">
        <f t="shared" si="30"/>
        <v>287</v>
      </c>
      <c r="F124" s="35">
        <v>2154</v>
      </c>
      <c r="G124" s="35">
        <v>1867</v>
      </c>
      <c r="H124" s="23">
        <f t="shared" si="31"/>
        <v>1690</v>
      </c>
      <c r="I124" s="35">
        <v>1690</v>
      </c>
      <c r="J124" s="35">
        <v>0</v>
      </c>
      <c r="K124" s="40"/>
      <c r="L124" s="40"/>
      <c r="M124" s="40"/>
    </row>
    <row r="125" spans="1:13" ht="21" customHeight="1" x14ac:dyDescent="0.2">
      <c r="A125" s="26" t="s">
        <v>237</v>
      </c>
      <c r="B125" s="22">
        <f t="shared" si="29"/>
        <v>2586</v>
      </c>
      <c r="C125" s="34">
        <v>3123</v>
      </c>
      <c r="D125" s="34">
        <v>537</v>
      </c>
      <c r="E125" s="22">
        <f t="shared" si="30"/>
        <v>896</v>
      </c>
      <c r="F125" s="34">
        <v>1433</v>
      </c>
      <c r="G125" s="34">
        <v>537</v>
      </c>
      <c r="H125" s="22">
        <f t="shared" si="31"/>
        <v>1690</v>
      </c>
      <c r="I125" s="34">
        <v>1690</v>
      </c>
      <c r="J125" s="34">
        <v>0</v>
      </c>
      <c r="K125" s="40"/>
      <c r="L125" s="40"/>
      <c r="M125" s="40"/>
    </row>
    <row r="126" spans="1:13" ht="21" customHeight="1" x14ac:dyDescent="0.2">
      <c r="A126" s="27" t="s">
        <v>238</v>
      </c>
      <c r="B126" s="23">
        <f t="shared" si="29"/>
        <v>-181</v>
      </c>
      <c r="C126" s="35">
        <v>4155</v>
      </c>
      <c r="D126" s="35">
        <v>4336</v>
      </c>
      <c r="E126" s="23">
        <f t="shared" si="30"/>
        <v>-2938</v>
      </c>
      <c r="F126" s="35">
        <v>1398</v>
      </c>
      <c r="G126" s="35">
        <v>4336</v>
      </c>
      <c r="H126" s="23">
        <f t="shared" si="31"/>
        <v>2757</v>
      </c>
      <c r="I126" s="35">
        <v>2757</v>
      </c>
      <c r="J126" s="35">
        <v>0</v>
      </c>
      <c r="K126" s="40"/>
      <c r="L126" s="40"/>
      <c r="M126" s="40"/>
    </row>
    <row r="127" spans="1:13" ht="21" customHeight="1" x14ac:dyDescent="0.2">
      <c r="A127" s="26" t="s">
        <v>239</v>
      </c>
      <c r="B127" s="22">
        <f t="shared" ref="B127:B130" si="32">+C127-D127</f>
        <v>-4426</v>
      </c>
      <c r="C127" s="34">
        <f t="shared" ref="C127:D130" si="33">+I127+F127</f>
        <v>2699</v>
      </c>
      <c r="D127" s="34">
        <f t="shared" si="33"/>
        <v>7125</v>
      </c>
      <c r="E127" s="22">
        <f t="shared" ref="E127:E130" si="34">+F127-G127</f>
        <v>-5636</v>
      </c>
      <c r="F127" s="34">
        <v>1489</v>
      </c>
      <c r="G127" s="34">
        <v>7125</v>
      </c>
      <c r="H127" s="22">
        <f t="shared" ref="H127:H130" si="35">+I127-J127</f>
        <v>1210</v>
      </c>
      <c r="I127" s="34">
        <v>1210</v>
      </c>
      <c r="J127" s="34">
        <v>0</v>
      </c>
      <c r="K127" s="40"/>
      <c r="L127" s="40"/>
      <c r="M127" s="40"/>
    </row>
    <row r="128" spans="1:13" ht="21" customHeight="1" x14ac:dyDescent="0.2">
      <c r="A128" s="27" t="s">
        <v>240</v>
      </c>
      <c r="B128" s="23">
        <f t="shared" si="32"/>
        <v>1849</v>
      </c>
      <c r="C128" s="35">
        <f t="shared" si="33"/>
        <v>4176</v>
      </c>
      <c r="D128" s="35">
        <f t="shared" si="33"/>
        <v>2327</v>
      </c>
      <c r="E128" s="23">
        <f t="shared" si="34"/>
        <v>76</v>
      </c>
      <c r="F128" s="35">
        <v>2403</v>
      </c>
      <c r="G128" s="35">
        <v>2327</v>
      </c>
      <c r="H128" s="23">
        <f t="shared" si="35"/>
        <v>1773</v>
      </c>
      <c r="I128" s="35">
        <v>1773</v>
      </c>
      <c r="J128" s="35">
        <v>0</v>
      </c>
      <c r="K128" s="40"/>
      <c r="L128" s="40"/>
      <c r="M128" s="40"/>
    </row>
    <row r="129" spans="1:13" ht="21" customHeight="1" x14ac:dyDescent="0.2">
      <c r="A129" s="26" t="s">
        <v>241</v>
      </c>
      <c r="B129" s="22">
        <f t="shared" si="32"/>
        <v>2822</v>
      </c>
      <c r="C129" s="34">
        <f t="shared" si="33"/>
        <v>3541</v>
      </c>
      <c r="D129" s="34">
        <f t="shared" si="33"/>
        <v>719</v>
      </c>
      <c r="E129" s="22">
        <f t="shared" si="34"/>
        <v>774</v>
      </c>
      <c r="F129" s="34">
        <v>1493</v>
      </c>
      <c r="G129" s="34">
        <v>719</v>
      </c>
      <c r="H129" s="22">
        <f t="shared" si="35"/>
        <v>2048</v>
      </c>
      <c r="I129" s="34">
        <v>2048</v>
      </c>
      <c r="J129" s="34">
        <v>0</v>
      </c>
      <c r="K129" s="40"/>
      <c r="L129" s="40"/>
      <c r="M129" s="40"/>
    </row>
    <row r="130" spans="1:13" ht="21" customHeight="1" x14ac:dyDescent="0.2">
      <c r="A130" s="27" t="s">
        <v>242</v>
      </c>
      <c r="B130" s="23">
        <f t="shared" si="32"/>
        <v>1337</v>
      </c>
      <c r="C130" s="35">
        <f t="shared" si="33"/>
        <v>5301</v>
      </c>
      <c r="D130" s="35">
        <f t="shared" si="33"/>
        <v>3964</v>
      </c>
      <c r="E130" s="23">
        <f t="shared" si="34"/>
        <v>-2219</v>
      </c>
      <c r="F130" s="35">
        <v>1745</v>
      </c>
      <c r="G130" s="35">
        <v>3964</v>
      </c>
      <c r="H130" s="23">
        <f t="shared" si="35"/>
        <v>3556</v>
      </c>
      <c r="I130" s="35">
        <v>3556</v>
      </c>
      <c r="J130" s="35">
        <v>0</v>
      </c>
      <c r="K130" s="40"/>
      <c r="L130" s="40"/>
      <c r="M130" s="40"/>
    </row>
  </sheetData>
  <mergeCells count="7">
    <mergeCell ref="A6:A8"/>
    <mergeCell ref="B7:B8"/>
    <mergeCell ref="B6:J6"/>
    <mergeCell ref="H7:J7"/>
    <mergeCell ref="C7:C8"/>
    <mergeCell ref="D7:D8"/>
    <mergeCell ref="E7:G7"/>
  </mergeCells>
  <pageMargins left="0.23622047244094491" right="0.19685039370078741" top="0.15748031496062992" bottom="0.23622047244094491" header="0.15748031496062992" footer="0.15748031496062992"/>
  <pageSetup paperSize="9" scale="53" fitToHeight="3" orientation="landscape" r:id="rId1"/>
  <headerFooter alignWithMargins="0"/>
  <rowBreaks count="1" manualBreakCount="1">
    <brk id="50" max="9" man="1"/>
  </rowBreaks>
  <ignoredErrors>
    <ignoredError sqref="E51 E36:G50 F17:G17 E18:G26 F14:G14 E15:G16 E14 E17 H15:J16 H14:J14 H18:J26 H17:J1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131"/>
  <sheetViews>
    <sheetView showGridLines="0" view="pageBreakPreview" zoomScale="90" zoomScaleNormal="100" zoomScaleSheetLayoutView="90" workbookViewId="0">
      <pane xSplit="2" ySplit="14" topLeftCell="C20" activePane="bottomRight" state="frozen"/>
      <selection activeCell="A31" sqref="A31:XFD31"/>
      <selection pane="topRight" activeCell="A31" sqref="A31:XFD31"/>
      <selection pane="bottomLeft" activeCell="A31" sqref="A31:XFD31"/>
      <selection pane="bottomRight" activeCell="G34" sqref="G34"/>
    </sheetView>
  </sheetViews>
  <sheetFormatPr defaultColWidth="9.140625" defaultRowHeight="12.75" x14ac:dyDescent="0.2"/>
  <cols>
    <col min="1" max="1" width="15.5703125" style="15" customWidth="1"/>
    <col min="2" max="4" width="19.85546875" style="15" customWidth="1"/>
    <col min="5" max="5" width="23.28515625" style="15" customWidth="1"/>
    <col min="6" max="9" width="19.85546875" style="15" customWidth="1"/>
    <col min="10" max="10" width="23.42578125" style="15" customWidth="1"/>
    <col min="11" max="12" width="19.85546875" style="15" customWidth="1"/>
    <col min="13" max="14" width="10.7109375" style="15" customWidth="1"/>
    <col min="15" max="16384" width="9.140625" style="15"/>
  </cols>
  <sheetData>
    <row r="2" spans="1:13" x14ac:dyDescent="0.2">
      <c r="A2" s="14" t="s">
        <v>243</v>
      </c>
    </row>
    <row r="4" spans="1:13" x14ac:dyDescent="0.2">
      <c r="A4" s="16" t="s">
        <v>105</v>
      </c>
    </row>
    <row r="6" spans="1:13" ht="23.25" customHeight="1" x14ac:dyDescent="0.2">
      <c r="A6" s="122" t="s">
        <v>6</v>
      </c>
      <c r="B6" s="143" t="s">
        <v>8</v>
      </c>
      <c r="C6" s="144"/>
      <c r="D6" s="144"/>
      <c r="E6" s="144"/>
      <c r="F6" s="144"/>
      <c r="G6" s="144"/>
      <c r="H6" s="144"/>
      <c r="I6" s="144"/>
      <c r="J6" s="144"/>
      <c r="K6" s="144"/>
      <c r="L6" s="144"/>
    </row>
    <row r="7" spans="1:13" ht="24" customHeight="1" x14ac:dyDescent="0.2">
      <c r="A7" s="122"/>
      <c r="B7" s="167" t="s">
        <v>123</v>
      </c>
      <c r="C7" s="168" t="s">
        <v>188</v>
      </c>
      <c r="D7" s="147"/>
      <c r="E7" s="147"/>
      <c r="F7" s="147"/>
      <c r="G7" s="147"/>
      <c r="H7" s="168" t="s">
        <v>189</v>
      </c>
      <c r="I7" s="147"/>
      <c r="J7" s="147"/>
      <c r="K7" s="147"/>
      <c r="L7" s="147"/>
    </row>
    <row r="8" spans="1:13" ht="31.5" customHeight="1" x14ac:dyDescent="0.2">
      <c r="A8" s="122"/>
      <c r="B8" s="167"/>
      <c r="C8" s="169" t="s">
        <v>124</v>
      </c>
      <c r="D8" s="148" t="s">
        <v>178</v>
      </c>
      <c r="E8" s="149"/>
      <c r="F8" s="149"/>
      <c r="G8" s="148" t="s">
        <v>176</v>
      </c>
      <c r="H8" s="169" t="s">
        <v>124</v>
      </c>
      <c r="I8" s="148" t="s">
        <v>178</v>
      </c>
      <c r="J8" s="149"/>
      <c r="K8" s="149"/>
      <c r="L8" s="148" t="s">
        <v>176</v>
      </c>
    </row>
    <row r="9" spans="1:13" ht="91.5" customHeight="1" x14ac:dyDescent="0.2">
      <c r="A9" s="122"/>
      <c r="B9" s="167"/>
      <c r="C9" s="169"/>
      <c r="D9" s="73" t="s">
        <v>124</v>
      </c>
      <c r="E9" s="63" t="s">
        <v>179</v>
      </c>
      <c r="F9" s="63" t="s">
        <v>180</v>
      </c>
      <c r="G9" s="170"/>
      <c r="H9" s="169"/>
      <c r="I9" s="73" t="s">
        <v>124</v>
      </c>
      <c r="J9" s="63" t="s">
        <v>179</v>
      </c>
      <c r="K9" s="63" t="s">
        <v>180</v>
      </c>
      <c r="L9" s="170"/>
    </row>
    <row r="10" spans="1:13" ht="21" customHeight="1" x14ac:dyDescent="0.2">
      <c r="A10" s="87">
        <v>1</v>
      </c>
      <c r="B10" s="87">
        <f t="shared" ref="B10:E10" si="0">A10+1</f>
        <v>2</v>
      </c>
      <c r="C10" s="87">
        <f t="shared" si="0"/>
        <v>3</v>
      </c>
      <c r="D10" s="87">
        <f t="shared" si="0"/>
        <v>4</v>
      </c>
      <c r="E10" s="87">
        <f t="shared" si="0"/>
        <v>5</v>
      </c>
      <c r="F10" s="87">
        <f t="shared" ref="F10" si="1">E10+1</f>
        <v>6</v>
      </c>
      <c r="G10" s="87">
        <f t="shared" ref="G10" si="2">F10+1</f>
        <v>7</v>
      </c>
      <c r="H10" s="87">
        <f t="shared" ref="H10" si="3">G10+1</f>
        <v>8</v>
      </c>
      <c r="I10" s="87">
        <f t="shared" ref="I10" si="4">H10+1</f>
        <v>9</v>
      </c>
      <c r="J10" s="87">
        <f t="shared" ref="J10" si="5">I10+1</f>
        <v>10</v>
      </c>
      <c r="K10" s="87">
        <f t="shared" ref="K10" si="6">J10+1</f>
        <v>11</v>
      </c>
      <c r="L10" s="87">
        <f t="shared" ref="L10" si="7">K10+1</f>
        <v>12</v>
      </c>
    </row>
    <row r="11" spans="1:13" ht="21" hidden="1" customHeight="1" x14ac:dyDescent="0.2">
      <c r="A11" s="21">
        <v>2000</v>
      </c>
      <c r="B11" s="22"/>
      <c r="C11" s="22"/>
      <c r="D11" s="22"/>
      <c r="E11" s="22"/>
      <c r="F11" s="22"/>
      <c r="G11" s="22"/>
      <c r="H11" s="22"/>
      <c r="I11" s="22"/>
      <c r="J11" s="22"/>
      <c r="K11" s="22"/>
      <c r="L11" s="22"/>
    </row>
    <row r="12" spans="1:13" ht="21" hidden="1" customHeight="1" x14ac:dyDescent="0.2">
      <c r="A12" s="75">
        <v>2001</v>
      </c>
      <c r="B12" s="76"/>
      <c r="C12" s="76"/>
      <c r="D12" s="76"/>
      <c r="E12" s="76"/>
      <c r="F12" s="76"/>
      <c r="G12" s="76"/>
      <c r="H12" s="76"/>
      <c r="I12" s="76"/>
      <c r="J12" s="76"/>
      <c r="K12" s="76"/>
      <c r="L12" s="76"/>
    </row>
    <row r="13" spans="1:13" ht="21" hidden="1" customHeight="1" x14ac:dyDescent="0.2">
      <c r="A13" s="21">
        <v>2002</v>
      </c>
      <c r="B13" s="22"/>
      <c r="C13" s="22"/>
      <c r="D13" s="22"/>
      <c r="E13" s="22"/>
      <c r="F13" s="22"/>
      <c r="G13" s="22"/>
      <c r="H13" s="22"/>
      <c r="I13" s="22"/>
      <c r="J13" s="22"/>
      <c r="K13" s="22"/>
      <c r="L13" s="22"/>
    </row>
    <row r="14" spans="1:13" s="24" customFormat="1" ht="21" hidden="1" customHeight="1" x14ac:dyDescent="0.2">
      <c r="A14" s="75">
        <v>2003</v>
      </c>
      <c r="B14" s="76"/>
      <c r="C14" s="76"/>
      <c r="D14" s="76"/>
      <c r="E14" s="76"/>
      <c r="F14" s="76"/>
      <c r="G14" s="76"/>
      <c r="H14" s="76"/>
      <c r="I14" s="76"/>
      <c r="J14" s="76"/>
      <c r="K14" s="76"/>
      <c r="L14" s="76"/>
    </row>
    <row r="15" spans="1:13" ht="21" customHeight="1" x14ac:dyDescent="0.2">
      <c r="A15" s="21">
        <v>2004</v>
      </c>
      <c r="B15" s="22">
        <f>+C15-H15</f>
        <v>-9458</v>
      </c>
      <c r="C15" s="22">
        <f>+D15+G15</f>
        <v>1711</v>
      </c>
      <c r="D15" s="22">
        <f>+E15+F15</f>
        <v>459</v>
      </c>
      <c r="E15" s="22">
        <f>+E52+E53+E54+E55</f>
        <v>443</v>
      </c>
      <c r="F15" s="22">
        <f>+F52+F53+F54+F55</f>
        <v>16</v>
      </c>
      <c r="G15" s="22">
        <f>+G52+G53+G54+G55</f>
        <v>1252</v>
      </c>
      <c r="H15" s="22">
        <f>+I15+L15</f>
        <v>11169</v>
      </c>
      <c r="I15" s="22">
        <f>+J15+K15</f>
        <v>10874</v>
      </c>
      <c r="J15" s="22">
        <f>+J52+J53+J54+J55</f>
        <v>5896</v>
      </c>
      <c r="K15" s="22">
        <f>+K52+K53+K54+K55</f>
        <v>4978</v>
      </c>
      <c r="L15" s="22">
        <f>+L52+L53+L54+L55</f>
        <v>295</v>
      </c>
      <c r="M15" s="40"/>
    </row>
    <row r="16" spans="1:13" s="24" customFormat="1" ht="21" customHeight="1" x14ac:dyDescent="0.2">
      <c r="A16" s="75">
        <v>2005</v>
      </c>
      <c r="B16" s="76">
        <f t="shared" ref="B16:B88" si="8">+C16-H16</f>
        <v>-5535</v>
      </c>
      <c r="C16" s="76">
        <f t="shared" ref="C16:C88" si="9">+D16+G16</f>
        <v>3394</v>
      </c>
      <c r="D16" s="76">
        <f t="shared" ref="D16:D88" si="10">+E16+F16</f>
        <v>2300</v>
      </c>
      <c r="E16" s="76">
        <f>+E56+E57+E58+E59</f>
        <v>2256</v>
      </c>
      <c r="F16" s="76">
        <f>+F56+F57+F58+F59</f>
        <v>44</v>
      </c>
      <c r="G16" s="76">
        <f>+G56+G57+G58+G59</f>
        <v>1094</v>
      </c>
      <c r="H16" s="76">
        <f t="shared" ref="H16:H88" si="11">+I16+L16</f>
        <v>8929</v>
      </c>
      <c r="I16" s="76">
        <f t="shared" ref="I16:I88" si="12">+J16+K16</f>
        <v>6368</v>
      </c>
      <c r="J16" s="76">
        <f>+J56+J57+J58+J59</f>
        <v>3628</v>
      </c>
      <c r="K16" s="76">
        <f>+K56+K57+K58+K59</f>
        <v>2740</v>
      </c>
      <c r="L16" s="76">
        <f>+L56+L57+L58+L59</f>
        <v>2561</v>
      </c>
      <c r="M16" s="40"/>
    </row>
    <row r="17" spans="1:13" s="24" customFormat="1" ht="21" customHeight="1" x14ac:dyDescent="0.2">
      <c r="A17" s="21">
        <v>2006</v>
      </c>
      <c r="B17" s="22">
        <f t="shared" si="8"/>
        <v>-8577</v>
      </c>
      <c r="C17" s="22">
        <f t="shared" si="9"/>
        <v>8444</v>
      </c>
      <c r="D17" s="22">
        <f t="shared" si="10"/>
        <v>6562</v>
      </c>
      <c r="E17" s="22">
        <f>+E60+E61+E62+E63</f>
        <v>6098</v>
      </c>
      <c r="F17" s="22">
        <f>+F60+F61+F62+F63</f>
        <v>464</v>
      </c>
      <c r="G17" s="22">
        <f>+G60+G61+G62+G63</f>
        <v>1882</v>
      </c>
      <c r="H17" s="22">
        <f t="shared" si="11"/>
        <v>17021</v>
      </c>
      <c r="I17" s="22">
        <f t="shared" si="12"/>
        <v>10395</v>
      </c>
      <c r="J17" s="22">
        <f>+J60+J61+J62+J63</f>
        <v>5840</v>
      </c>
      <c r="K17" s="22">
        <f>+K60+K61+K62+K63</f>
        <v>4555</v>
      </c>
      <c r="L17" s="22">
        <f>+L60+L61+L62+L63</f>
        <v>6626</v>
      </c>
      <c r="M17" s="40"/>
    </row>
    <row r="18" spans="1:13" s="24" customFormat="1" ht="21" customHeight="1" x14ac:dyDescent="0.2">
      <c r="A18" s="75">
        <v>2007</v>
      </c>
      <c r="B18" s="76">
        <f t="shared" si="8"/>
        <v>-12841</v>
      </c>
      <c r="C18" s="76">
        <f t="shared" si="9"/>
        <v>5411</v>
      </c>
      <c r="D18" s="76">
        <f t="shared" si="10"/>
        <v>2883</v>
      </c>
      <c r="E18" s="76">
        <f>+E64+E65+E66+E67</f>
        <v>2945</v>
      </c>
      <c r="F18" s="76">
        <f>+F64+F65+F66+F67</f>
        <v>-62</v>
      </c>
      <c r="G18" s="76">
        <f>+G64+G65+G66+G67</f>
        <v>2528</v>
      </c>
      <c r="H18" s="76">
        <f t="shared" si="11"/>
        <v>18252</v>
      </c>
      <c r="I18" s="76">
        <f t="shared" si="12"/>
        <v>12393</v>
      </c>
      <c r="J18" s="76">
        <f>+J64+J65+J66+J67</f>
        <v>5612</v>
      </c>
      <c r="K18" s="76">
        <f>+K64+K65+K66+K67</f>
        <v>6781</v>
      </c>
      <c r="L18" s="76">
        <f>+L64+L65+L66+L67</f>
        <v>5859</v>
      </c>
      <c r="M18" s="40"/>
    </row>
    <row r="19" spans="1:13" s="24" customFormat="1" ht="21" customHeight="1" x14ac:dyDescent="0.2">
      <c r="A19" s="21">
        <v>2008</v>
      </c>
      <c r="B19" s="22">
        <f t="shared" si="8"/>
        <v>-6762</v>
      </c>
      <c r="C19" s="22">
        <f t="shared" si="9"/>
        <v>2958</v>
      </c>
      <c r="D19" s="22">
        <f t="shared" si="10"/>
        <v>2081</v>
      </c>
      <c r="E19" s="22">
        <f>+E68+E69+E70+E71</f>
        <v>1925</v>
      </c>
      <c r="F19" s="22">
        <f>+F68+F69+F70+F71</f>
        <v>156</v>
      </c>
      <c r="G19" s="22">
        <f>+G68+G69+G70+G71</f>
        <v>877</v>
      </c>
      <c r="H19" s="22">
        <f t="shared" si="11"/>
        <v>9720</v>
      </c>
      <c r="I19" s="22">
        <f t="shared" si="12"/>
        <v>5988</v>
      </c>
      <c r="J19" s="22">
        <f>+J68+J69+J70+J71</f>
        <v>6702</v>
      </c>
      <c r="K19" s="22">
        <f>+K68+K69+K70+K71</f>
        <v>-714</v>
      </c>
      <c r="L19" s="22">
        <f>+L68+L69+L70+L71</f>
        <v>3732</v>
      </c>
      <c r="M19" s="40"/>
    </row>
    <row r="20" spans="1:13" ht="21" customHeight="1" x14ac:dyDescent="0.2">
      <c r="A20" s="75">
        <v>2009</v>
      </c>
      <c r="B20" s="76">
        <f t="shared" si="8"/>
        <v>-5741</v>
      </c>
      <c r="C20" s="76">
        <f t="shared" si="9"/>
        <v>4369</v>
      </c>
      <c r="D20" s="76">
        <f t="shared" si="10"/>
        <v>2615</v>
      </c>
      <c r="E20" s="76">
        <f>+E72+E73+E74+E75</f>
        <v>3612</v>
      </c>
      <c r="F20" s="76">
        <f>+F72+F73+F74+F75</f>
        <v>-997</v>
      </c>
      <c r="G20" s="76">
        <f>+G72+G73+G74+G75</f>
        <v>1754</v>
      </c>
      <c r="H20" s="76">
        <f t="shared" si="11"/>
        <v>10110</v>
      </c>
      <c r="I20" s="76">
        <f t="shared" si="12"/>
        <v>7381</v>
      </c>
      <c r="J20" s="76">
        <f>+J72+J73+J74+J75</f>
        <v>3798</v>
      </c>
      <c r="K20" s="76">
        <f>+K72+K73+K74+K75</f>
        <v>3583</v>
      </c>
      <c r="L20" s="76">
        <f>+L72+L73+L74+L75</f>
        <v>2729</v>
      </c>
      <c r="M20" s="40"/>
    </row>
    <row r="21" spans="1:13" s="24" customFormat="1" ht="21" customHeight="1" x14ac:dyDescent="0.2">
      <c r="A21" s="25">
        <v>2010</v>
      </c>
      <c r="B21" s="22">
        <f t="shared" si="8"/>
        <v>-6528</v>
      </c>
      <c r="C21" s="22">
        <f t="shared" si="9"/>
        <v>7121</v>
      </c>
      <c r="D21" s="22">
        <f t="shared" si="10"/>
        <v>465</v>
      </c>
      <c r="E21" s="22">
        <f>+E76+E77+E78+E79</f>
        <v>221</v>
      </c>
      <c r="F21" s="22">
        <f>+F76+F77+F78+F79</f>
        <v>244</v>
      </c>
      <c r="G21" s="22">
        <f>+G76+G77+G78+G79</f>
        <v>6656</v>
      </c>
      <c r="H21" s="22">
        <f t="shared" si="11"/>
        <v>13649</v>
      </c>
      <c r="I21" s="22">
        <f t="shared" si="12"/>
        <v>9914</v>
      </c>
      <c r="J21" s="22">
        <f>+J76+J77+J78+J79</f>
        <v>4124</v>
      </c>
      <c r="K21" s="22">
        <f>+K76+K77+K78+K79</f>
        <v>5790</v>
      </c>
      <c r="L21" s="22">
        <f>+L76+L77+L78+L79</f>
        <v>3735</v>
      </c>
      <c r="M21" s="40"/>
    </row>
    <row r="22" spans="1:13" s="24" customFormat="1" ht="21" customHeight="1" x14ac:dyDescent="0.2">
      <c r="A22" s="75">
        <v>2011</v>
      </c>
      <c r="B22" s="76">
        <f t="shared" si="8"/>
        <v>-9775</v>
      </c>
      <c r="C22" s="76">
        <f t="shared" si="9"/>
        <v>3381</v>
      </c>
      <c r="D22" s="76">
        <f t="shared" si="10"/>
        <v>4594</v>
      </c>
      <c r="E22" s="76">
        <f>+E80+E81+E82+E83</f>
        <v>4462</v>
      </c>
      <c r="F22" s="76">
        <f>+F80+F81+F82+F83</f>
        <v>132</v>
      </c>
      <c r="G22" s="76">
        <f>+G80+G81+G82+G83</f>
        <v>-1213</v>
      </c>
      <c r="H22" s="76">
        <f t="shared" si="11"/>
        <v>13156</v>
      </c>
      <c r="I22" s="76">
        <f t="shared" si="12"/>
        <v>8102</v>
      </c>
      <c r="J22" s="76">
        <f>+J80+J81+J82+J83</f>
        <v>2860</v>
      </c>
      <c r="K22" s="76">
        <f>+K80+K81+K82+K83</f>
        <v>5242</v>
      </c>
      <c r="L22" s="76">
        <f>+L80+L81+L82+L83</f>
        <v>5054</v>
      </c>
      <c r="M22" s="40"/>
    </row>
    <row r="23" spans="1:13" s="24" customFormat="1" ht="21" customHeight="1" x14ac:dyDescent="0.2">
      <c r="A23" s="25">
        <v>2012</v>
      </c>
      <c r="B23" s="22">
        <f t="shared" si="8"/>
        <v>-4353</v>
      </c>
      <c r="C23" s="22">
        <f t="shared" si="9"/>
        <v>1278</v>
      </c>
      <c r="D23" s="22">
        <f t="shared" si="10"/>
        <v>-14</v>
      </c>
      <c r="E23" s="22">
        <f>+E84+E85+E86+E87</f>
        <v>-333</v>
      </c>
      <c r="F23" s="22">
        <f>+F84+F85+F86+F87</f>
        <v>319</v>
      </c>
      <c r="G23" s="22">
        <f>+G84+G85+G86+G87</f>
        <v>1292</v>
      </c>
      <c r="H23" s="22">
        <f t="shared" si="11"/>
        <v>5631</v>
      </c>
      <c r="I23" s="22">
        <f t="shared" si="12"/>
        <v>1771</v>
      </c>
      <c r="J23" s="22">
        <f>+J84+J85+J86+J87</f>
        <v>-2749</v>
      </c>
      <c r="K23" s="22">
        <f>+K84+K85+K86+K87</f>
        <v>4520</v>
      </c>
      <c r="L23" s="22">
        <f>+L84+L85+L86+L87</f>
        <v>3860</v>
      </c>
      <c r="M23" s="40"/>
    </row>
    <row r="24" spans="1:13" s="24" customFormat="1" ht="21" customHeight="1" x14ac:dyDescent="0.2">
      <c r="A24" s="75">
        <v>2013</v>
      </c>
      <c r="B24" s="76">
        <f t="shared" si="8"/>
        <v>-3145</v>
      </c>
      <c r="C24" s="76">
        <f t="shared" si="9"/>
        <v>-2312</v>
      </c>
      <c r="D24" s="76">
        <f t="shared" si="10"/>
        <v>-20</v>
      </c>
      <c r="E24" s="76">
        <f>+E88+E89+E90+E91</f>
        <v>184</v>
      </c>
      <c r="F24" s="76">
        <f>+F88+F89+F90+F91</f>
        <v>-204</v>
      </c>
      <c r="G24" s="76">
        <f>+G88+G89+G90+G91</f>
        <v>-2292</v>
      </c>
      <c r="H24" s="76">
        <f t="shared" si="11"/>
        <v>833</v>
      </c>
      <c r="I24" s="76">
        <f t="shared" si="12"/>
        <v>-1839</v>
      </c>
      <c r="J24" s="76">
        <f>+J88+J89+J90+J91</f>
        <v>-5537</v>
      </c>
      <c r="K24" s="76">
        <f>+K88+K89+K90+K91</f>
        <v>3698</v>
      </c>
      <c r="L24" s="76">
        <f>+L88+L89+L90+L91</f>
        <v>2672</v>
      </c>
      <c r="M24" s="40"/>
    </row>
    <row r="25" spans="1:13" s="24" customFormat="1" ht="21" customHeight="1" x14ac:dyDescent="0.2">
      <c r="A25" s="25">
        <v>2014</v>
      </c>
      <c r="B25" s="22">
        <f t="shared" si="8"/>
        <v>-10295</v>
      </c>
      <c r="C25" s="22">
        <f t="shared" si="9"/>
        <v>5040</v>
      </c>
      <c r="D25" s="22">
        <f t="shared" si="10"/>
        <v>3237</v>
      </c>
      <c r="E25" s="22">
        <f>+E92+E93+E94+E95</f>
        <v>2770</v>
      </c>
      <c r="F25" s="22">
        <f>+F92+F93+F94+F95</f>
        <v>467</v>
      </c>
      <c r="G25" s="22">
        <f>+G92+G93+G94+G95</f>
        <v>1803</v>
      </c>
      <c r="H25" s="22">
        <f t="shared" si="11"/>
        <v>15335</v>
      </c>
      <c r="I25" s="22">
        <f t="shared" si="12"/>
        <v>9342</v>
      </c>
      <c r="J25" s="22">
        <f>+J92+J93+J94+J95</f>
        <v>2181</v>
      </c>
      <c r="K25" s="22">
        <f>+K92+K93+K94+K95</f>
        <v>7161</v>
      </c>
      <c r="L25" s="22">
        <f>+L92+L93+L94+L95</f>
        <v>5993</v>
      </c>
      <c r="M25" s="40"/>
    </row>
    <row r="26" spans="1:13" s="24" customFormat="1" ht="21" customHeight="1" x14ac:dyDescent="0.2">
      <c r="A26" s="75">
        <v>2015</v>
      </c>
      <c r="B26" s="76">
        <f t="shared" si="8"/>
        <v>-9533</v>
      </c>
      <c r="C26" s="76">
        <f t="shared" si="9"/>
        <v>4478</v>
      </c>
      <c r="D26" s="76">
        <f t="shared" si="10"/>
        <v>3321</v>
      </c>
      <c r="E26" s="76">
        <f>+E96+E97+E98+E99</f>
        <v>3170</v>
      </c>
      <c r="F26" s="76">
        <f>+F96+F97+F98+F99</f>
        <v>151</v>
      </c>
      <c r="G26" s="76">
        <f>+G96+G97+G98+G99</f>
        <v>1157</v>
      </c>
      <c r="H26" s="76">
        <f t="shared" si="11"/>
        <v>14011</v>
      </c>
      <c r="I26" s="76">
        <f t="shared" si="12"/>
        <v>11902</v>
      </c>
      <c r="J26" s="76">
        <f>+J96+J97+J98+J99</f>
        <v>4515</v>
      </c>
      <c r="K26" s="76">
        <f>+K96+K97+K98+K99</f>
        <v>7387</v>
      </c>
      <c r="L26" s="76">
        <f>+L96+L97+L98+L99</f>
        <v>2109</v>
      </c>
      <c r="M26" s="40"/>
    </row>
    <row r="27" spans="1:13" s="24" customFormat="1" ht="21" customHeight="1" x14ac:dyDescent="0.2">
      <c r="A27" s="25">
        <v>2016</v>
      </c>
      <c r="B27" s="22">
        <f t="shared" ref="B27:B28" si="13">+C27-H27</f>
        <v>-3251</v>
      </c>
      <c r="C27" s="22">
        <f t="shared" ref="C27:C28" si="14">+D27+G27</f>
        <v>12875</v>
      </c>
      <c r="D27" s="22">
        <f t="shared" ref="D27:D28" si="15">+E27+F27</f>
        <v>7485</v>
      </c>
      <c r="E27" s="22">
        <f>+E100+E101+E102+E103</f>
        <v>7321</v>
      </c>
      <c r="F27" s="22">
        <f>+F100+F101+F102+F103</f>
        <v>164</v>
      </c>
      <c r="G27" s="22">
        <f>+G100+G101+G102+G103</f>
        <v>5390</v>
      </c>
      <c r="H27" s="22">
        <f t="shared" ref="H27:H28" si="16">+I27+L27</f>
        <v>16126</v>
      </c>
      <c r="I27" s="53">
        <f t="shared" ref="I27:I31" si="17">+J27+K27</f>
        <v>10367</v>
      </c>
      <c r="J27" s="22">
        <f>+J100+J101+J102+J103</f>
        <v>1328</v>
      </c>
      <c r="K27" s="22">
        <f>+K100+K101+K102+K103</f>
        <v>9039</v>
      </c>
      <c r="L27" s="22">
        <f>+L100+L101+L102+L103</f>
        <v>5759</v>
      </c>
      <c r="M27" s="40"/>
    </row>
    <row r="28" spans="1:13" s="24" customFormat="1" ht="21" customHeight="1" x14ac:dyDescent="0.2">
      <c r="A28" s="75">
        <v>2017</v>
      </c>
      <c r="B28" s="76">
        <f t="shared" si="13"/>
        <v>-6975</v>
      </c>
      <c r="C28" s="76">
        <f t="shared" si="14"/>
        <v>3413</v>
      </c>
      <c r="D28" s="76">
        <f t="shared" si="15"/>
        <v>1155</v>
      </c>
      <c r="E28" s="76">
        <f>E104+E105+E106+E107</f>
        <v>391</v>
      </c>
      <c r="F28" s="76">
        <f>F104+F105+F106+F107</f>
        <v>764</v>
      </c>
      <c r="G28" s="76">
        <f>G104+G105+G106+G107</f>
        <v>2258</v>
      </c>
      <c r="H28" s="76">
        <f t="shared" si="16"/>
        <v>10388</v>
      </c>
      <c r="I28" s="76">
        <f t="shared" ref="I28" si="18">+J28+K28</f>
        <v>9414</v>
      </c>
      <c r="J28" s="76">
        <f>J104+J105+J106+J107</f>
        <v>-66</v>
      </c>
      <c r="K28" s="76">
        <f>K104+K105+K106+K107</f>
        <v>9480</v>
      </c>
      <c r="L28" s="76">
        <f>L104+L105+L106+L107</f>
        <v>974</v>
      </c>
      <c r="M28" s="40"/>
    </row>
    <row r="29" spans="1:13" s="54" customFormat="1" ht="21" customHeight="1" x14ac:dyDescent="0.2">
      <c r="A29" s="25">
        <v>2018</v>
      </c>
      <c r="B29" s="53">
        <f t="shared" ref="B29:B32" si="19">+C29-H29</f>
        <v>-14164</v>
      </c>
      <c r="C29" s="53">
        <f t="shared" ref="C29:C32" si="20">+D29+G29</f>
        <v>1986</v>
      </c>
      <c r="D29" s="53">
        <f t="shared" ref="D29:D32" si="21">+E29+F29</f>
        <v>492</v>
      </c>
      <c r="E29" s="53">
        <f>E109+E110+E111+E108</f>
        <v>-680</v>
      </c>
      <c r="F29" s="53">
        <f>F109+F110+F111+F108</f>
        <v>1172</v>
      </c>
      <c r="G29" s="53">
        <f>G109+G110+G111+G108</f>
        <v>1494</v>
      </c>
      <c r="H29" s="53">
        <f t="shared" ref="H29:H32" si="22">+I29+L29</f>
        <v>16150</v>
      </c>
      <c r="I29" s="53">
        <f t="shared" si="17"/>
        <v>13027</v>
      </c>
      <c r="J29" s="53">
        <f>J109+J110+J111+J108</f>
        <v>4282</v>
      </c>
      <c r="K29" s="53">
        <f>K109+K110+K111+K108</f>
        <v>8745</v>
      </c>
      <c r="L29" s="53">
        <f>L109+L110+L111+L108</f>
        <v>3123</v>
      </c>
      <c r="M29" s="51"/>
    </row>
    <row r="30" spans="1:13" s="24" customFormat="1" ht="21" customHeight="1" x14ac:dyDescent="0.2">
      <c r="A30" s="75">
        <v>2019</v>
      </c>
      <c r="B30" s="76">
        <f t="shared" si="19"/>
        <v>-10858</v>
      </c>
      <c r="C30" s="76">
        <f t="shared" si="20"/>
        <v>4804</v>
      </c>
      <c r="D30" s="76">
        <f t="shared" si="21"/>
        <v>-480</v>
      </c>
      <c r="E30" s="76">
        <f>+E112+E113+E114+E115</f>
        <v>-1820</v>
      </c>
      <c r="F30" s="76">
        <f>+F112+F113+F114+F115</f>
        <v>1340</v>
      </c>
      <c r="G30" s="76">
        <f>+G112+G113+G114+G115</f>
        <v>5284</v>
      </c>
      <c r="H30" s="76">
        <f t="shared" si="22"/>
        <v>15662</v>
      </c>
      <c r="I30" s="76">
        <f t="shared" si="17"/>
        <v>13262</v>
      </c>
      <c r="J30" s="76">
        <f>+J112+J113+J114+J115</f>
        <v>2630</v>
      </c>
      <c r="K30" s="76">
        <f>+K112+K113+K114+K115</f>
        <v>10632</v>
      </c>
      <c r="L30" s="76">
        <f>+L112+L113+L114+L115</f>
        <v>2400</v>
      </c>
      <c r="M30" s="40"/>
    </row>
    <row r="31" spans="1:13" s="24" customFormat="1" ht="22.5" customHeight="1" x14ac:dyDescent="0.2">
      <c r="A31" s="25">
        <v>2020</v>
      </c>
      <c r="B31" s="22">
        <f t="shared" si="19"/>
        <v>-12518</v>
      </c>
      <c r="C31" s="22">
        <f t="shared" si="20"/>
        <v>4132</v>
      </c>
      <c r="D31" s="22">
        <f t="shared" si="21"/>
        <v>324</v>
      </c>
      <c r="E31" s="22">
        <f>+E116+E117+E118+E119</f>
        <v>-70</v>
      </c>
      <c r="F31" s="22">
        <f>+F116+F117+F118+F119</f>
        <v>394</v>
      </c>
      <c r="G31" s="22">
        <f>+G116+G117+G118+G119</f>
        <v>3808</v>
      </c>
      <c r="H31" s="22">
        <f t="shared" si="22"/>
        <v>16650</v>
      </c>
      <c r="I31" s="53">
        <f t="shared" si="17"/>
        <v>14346</v>
      </c>
      <c r="J31" s="22">
        <f>+J116+J117+J118+J119</f>
        <v>3941</v>
      </c>
      <c r="K31" s="22">
        <f>+K116+K117+K118+K119</f>
        <v>10405</v>
      </c>
      <c r="L31" s="22">
        <f>+L116+L117+L118+L119</f>
        <v>2304</v>
      </c>
      <c r="M31" s="40"/>
    </row>
    <row r="32" spans="1:13" s="24" customFormat="1" ht="22.5" customHeight="1" x14ac:dyDescent="0.2">
      <c r="A32" s="75">
        <v>2021</v>
      </c>
      <c r="B32" s="76">
        <f t="shared" si="19"/>
        <v>-21977</v>
      </c>
      <c r="C32" s="76">
        <f t="shared" si="20"/>
        <v>8575</v>
      </c>
      <c r="D32" s="76">
        <f t="shared" si="21"/>
        <v>2898</v>
      </c>
      <c r="E32" s="76">
        <f>E120+E121+E122+E123</f>
        <v>225</v>
      </c>
      <c r="F32" s="76">
        <f>F120+F121+F122+F123</f>
        <v>2673</v>
      </c>
      <c r="G32" s="76">
        <f>G120+G121+G122+G123</f>
        <v>5677</v>
      </c>
      <c r="H32" s="76">
        <f t="shared" si="22"/>
        <v>30552</v>
      </c>
      <c r="I32" s="76">
        <f t="shared" ref="I32" si="23">+J32+K32</f>
        <v>20770</v>
      </c>
      <c r="J32" s="76">
        <f>J120+J121+J122+J123</f>
        <v>4933</v>
      </c>
      <c r="K32" s="76">
        <f>K120+K121+K122+K123</f>
        <v>15837</v>
      </c>
      <c r="L32" s="76">
        <f>L120+L121+L122+L123</f>
        <v>9782</v>
      </c>
      <c r="M32" s="40"/>
    </row>
    <row r="33" spans="1:13" s="24" customFormat="1" ht="22.5" customHeight="1" x14ac:dyDescent="0.2">
      <c r="A33" s="25">
        <v>2022</v>
      </c>
      <c r="B33" s="22">
        <f>+B124+B125+B126+B127</f>
        <v>-23923</v>
      </c>
      <c r="C33" s="22">
        <f t="shared" ref="C33:L33" si="24">+C124+C125+C126+C127</f>
        <v>10680</v>
      </c>
      <c r="D33" s="22">
        <f t="shared" si="24"/>
        <v>6061</v>
      </c>
      <c r="E33" s="22">
        <f t="shared" si="24"/>
        <v>717</v>
      </c>
      <c r="F33" s="22">
        <f t="shared" si="24"/>
        <v>5344</v>
      </c>
      <c r="G33" s="22">
        <f t="shared" si="24"/>
        <v>4619</v>
      </c>
      <c r="H33" s="22">
        <f t="shared" si="24"/>
        <v>34603</v>
      </c>
      <c r="I33" s="22">
        <f t="shared" si="24"/>
        <v>22300</v>
      </c>
      <c r="J33" s="22">
        <f t="shared" si="24"/>
        <v>6212</v>
      </c>
      <c r="K33" s="22">
        <f t="shared" si="24"/>
        <v>16088</v>
      </c>
      <c r="L33" s="22">
        <f t="shared" si="24"/>
        <v>12303</v>
      </c>
      <c r="M33" s="40"/>
    </row>
    <row r="34" spans="1:13" s="24" customFormat="1" ht="22.5" customHeight="1" x14ac:dyDescent="0.2">
      <c r="A34" s="75">
        <v>2023</v>
      </c>
      <c r="B34" s="76">
        <f t="shared" ref="B34" si="25">+C34-H34</f>
        <v>-16641</v>
      </c>
      <c r="C34" s="76">
        <f t="shared" ref="C34" si="26">+D34+G34</f>
        <v>11220</v>
      </c>
      <c r="D34" s="76">
        <f t="shared" ref="D34" si="27">+E34+F34</f>
        <v>3461</v>
      </c>
      <c r="E34" s="76">
        <f>+E128+E129+E130+E131</f>
        <v>2907</v>
      </c>
      <c r="F34" s="76">
        <f>+F128+F129+F130+F131</f>
        <v>554</v>
      </c>
      <c r="G34" s="76">
        <f>+G128+G129+G130+G131</f>
        <v>7759</v>
      </c>
      <c r="H34" s="76">
        <f t="shared" ref="H34" si="28">+I34+L34</f>
        <v>27861</v>
      </c>
      <c r="I34" s="76">
        <f t="shared" ref="I34" si="29">+J34+K34</f>
        <v>26463</v>
      </c>
      <c r="J34" s="76">
        <f>+J128+J129+J130+J131</f>
        <v>10604</v>
      </c>
      <c r="K34" s="76">
        <f>+K128+K129+K130+K131</f>
        <v>15859</v>
      </c>
      <c r="L34" s="76">
        <f>+L128+L129+L130+L131</f>
        <v>1398</v>
      </c>
      <c r="M34" s="40"/>
    </row>
    <row r="35" spans="1:13" ht="22.5" customHeight="1" x14ac:dyDescent="0.2">
      <c r="A35" s="78"/>
      <c r="B35" s="79"/>
      <c r="C35" s="79"/>
      <c r="D35" s="79"/>
      <c r="E35" s="79"/>
      <c r="F35" s="79"/>
      <c r="G35" s="79"/>
      <c r="H35" s="79"/>
      <c r="I35" s="79"/>
      <c r="J35" s="79"/>
      <c r="K35" s="79"/>
      <c r="L35" s="79"/>
      <c r="M35" s="40"/>
    </row>
    <row r="36" spans="1:13" ht="21" hidden="1" customHeight="1" x14ac:dyDescent="0.2">
      <c r="A36" s="26" t="s">
        <v>229</v>
      </c>
      <c r="B36" s="22">
        <f t="shared" ref="B36" si="30">+C36-H36</f>
        <v>0</v>
      </c>
      <c r="C36" s="22">
        <f t="shared" ref="C36" si="31">+D36+G36</f>
        <v>0</v>
      </c>
      <c r="D36" s="22">
        <f t="shared" ref="D36" si="32">+E36+F36</f>
        <v>0</v>
      </c>
      <c r="E36" s="22"/>
      <c r="F36" s="22"/>
      <c r="G36" s="22"/>
      <c r="H36" s="22">
        <f t="shared" ref="H36" si="33">+I36+L36</f>
        <v>0</v>
      </c>
      <c r="I36" s="22">
        <f t="shared" ref="I36" si="34">+J36+K36</f>
        <v>0</v>
      </c>
      <c r="J36" s="22"/>
      <c r="K36" s="22"/>
      <c r="L36" s="22"/>
      <c r="M36" s="40"/>
    </row>
    <row r="37" spans="1:13" ht="21" hidden="1" customHeight="1" x14ac:dyDescent="0.2">
      <c r="A37" s="80" t="s">
        <v>65</v>
      </c>
      <c r="B37" s="76">
        <f t="shared" si="8"/>
        <v>0</v>
      </c>
      <c r="C37" s="76">
        <f t="shared" si="9"/>
        <v>0</v>
      </c>
      <c r="D37" s="76">
        <f t="shared" si="10"/>
        <v>0</v>
      </c>
      <c r="E37" s="76"/>
      <c r="F37" s="76"/>
      <c r="G37" s="76"/>
      <c r="H37" s="76">
        <f t="shared" si="11"/>
        <v>0</v>
      </c>
      <c r="I37" s="76">
        <f t="shared" si="12"/>
        <v>0</v>
      </c>
      <c r="J37" s="76"/>
      <c r="K37" s="76"/>
      <c r="L37" s="76"/>
      <c r="M37" s="40"/>
    </row>
    <row r="38" spans="1:13" ht="21" hidden="1" customHeight="1" x14ac:dyDescent="0.2">
      <c r="A38" s="26" t="s">
        <v>66</v>
      </c>
      <c r="B38" s="22">
        <f t="shared" si="8"/>
        <v>0</v>
      </c>
      <c r="C38" s="22">
        <f t="shared" si="9"/>
        <v>0</v>
      </c>
      <c r="D38" s="22">
        <f t="shared" si="10"/>
        <v>0</v>
      </c>
      <c r="E38" s="22"/>
      <c r="F38" s="22"/>
      <c r="G38" s="22"/>
      <c r="H38" s="22">
        <f t="shared" si="11"/>
        <v>0</v>
      </c>
      <c r="I38" s="22">
        <f t="shared" si="12"/>
        <v>0</v>
      </c>
      <c r="J38" s="22"/>
      <c r="K38" s="22"/>
      <c r="L38" s="22"/>
      <c r="M38" s="40"/>
    </row>
    <row r="39" spans="1:13" ht="21" hidden="1" customHeight="1" x14ac:dyDescent="0.2">
      <c r="A39" s="80" t="s">
        <v>67</v>
      </c>
      <c r="B39" s="76">
        <f t="shared" si="8"/>
        <v>0</v>
      </c>
      <c r="C39" s="76">
        <f t="shared" si="9"/>
        <v>0</v>
      </c>
      <c r="D39" s="76">
        <f t="shared" si="10"/>
        <v>0</v>
      </c>
      <c r="E39" s="76"/>
      <c r="F39" s="76"/>
      <c r="G39" s="76"/>
      <c r="H39" s="76">
        <f t="shared" si="11"/>
        <v>0</v>
      </c>
      <c r="I39" s="76">
        <f t="shared" si="12"/>
        <v>0</v>
      </c>
      <c r="J39" s="76"/>
      <c r="K39" s="76"/>
      <c r="L39" s="76"/>
      <c r="M39" s="40"/>
    </row>
    <row r="40" spans="1:13" ht="21" hidden="1" customHeight="1" x14ac:dyDescent="0.2">
      <c r="A40" s="26" t="s">
        <v>68</v>
      </c>
      <c r="B40" s="22">
        <f t="shared" si="8"/>
        <v>0</v>
      </c>
      <c r="C40" s="22">
        <f t="shared" si="9"/>
        <v>0</v>
      </c>
      <c r="D40" s="22">
        <f t="shared" si="10"/>
        <v>0</v>
      </c>
      <c r="E40" s="22"/>
      <c r="F40" s="22"/>
      <c r="G40" s="22"/>
      <c r="H40" s="22">
        <f t="shared" si="11"/>
        <v>0</v>
      </c>
      <c r="I40" s="22">
        <f t="shared" si="12"/>
        <v>0</v>
      </c>
      <c r="J40" s="22"/>
      <c r="K40" s="22"/>
      <c r="L40" s="22"/>
      <c r="M40" s="40"/>
    </row>
    <row r="41" spans="1:13" ht="21" hidden="1" customHeight="1" x14ac:dyDescent="0.2">
      <c r="A41" s="80" t="s">
        <v>69</v>
      </c>
      <c r="B41" s="76">
        <f t="shared" si="8"/>
        <v>0</v>
      </c>
      <c r="C41" s="76">
        <f t="shared" si="9"/>
        <v>0</v>
      </c>
      <c r="D41" s="76">
        <f t="shared" si="10"/>
        <v>0</v>
      </c>
      <c r="E41" s="76"/>
      <c r="F41" s="76"/>
      <c r="G41" s="76"/>
      <c r="H41" s="76">
        <f t="shared" si="11"/>
        <v>0</v>
      </c>
      <c r="I41" s="76">
        <f t="shared" si="12"/>
        <v>0</v>
      </c>
      <c r="J41" s="76"/>
      <c r="K41" s="76"/>
      <c r="L41" s="76"/>
      <c r="M41" s="40"/>
    </row>
    <row r="42" spans="1:13" ht="21" hidden="1" customHeight="1" x14ac:dyDescent="0.2">
      <c r="A42" s="26" t="s">
        <v>70</v>
      </c>
      <c r="B42" s="22">
        <f t="shared" si="8"/>
        <v>0</v>
      </c>
      <c r="C42" s="22">
        <f t="shared" si="9"/>
        <v>0</v>
      </c>
      <c r="D42" s="22">
        <f t="shared" si="10"/>
        <v>0</v>
      </c>
      <c r="E42" s="22"/>
      <c r="F42" s="22"/>
      <c r="G42" s="22"/>
      <c r="H42" s="22">
        <f t="shared" si="11"/>
        <v>0</v>
      </c>
      <c r="I42" s="22">
        <f t="shared" si="12"/>
        <v>0</v>
      </c>
      <c r="J42" s="22"/>
      <c r="K42" s="22"/>
      <c r="L42" s="22"/>
      <c r="M42" s="40"/>
    </row>
    <row r="43" spans="1:13" ht="21" hidden="1" customHeight="1" x14ac:dyDescent="0.2">
      <c r="A43" s="80" t="s">
        <v>71</v>
      </c>
      <c r="B43" s="76">
        <f t="shared" si="8"/>
        <v>0</v>
      </c>
      <c r="C43" s="76">
        <f t="shared" si="9"/>
        <v>0</v>
      </c>
      <c r="D43" s="76">
        <f t="shared" si="10"/>
        <v>0</v>
      </c>
      <c r="E43" s="76"/>
      <c r="F43" s="76"/>
      <c r="G43" s="76"/>
      <c r="H43" s="76">
        <f t="shared" si="11"/>
        <v>0</v>
      </c>
      <c r="I43" s="76">
        <f t="shared" si="12"/>
        <v>0</v>
      </c>
      <c r="J43" s="76"/>
      <c r="K43" s="76"/>
      <c r="L43" s="76"/>
      <c r="M43" s="40"/>
    </row>
    <row r="44" spans="1:13" ht="21" hidden="1" customHeight="1" x14ac:dyDescent="0.2">
      <c r="A44" s="26" t="s">
        <v>72</v>
      </c>
      <c r="B44" s="22">
        <f t="shared" si="8"/>
        <v>0</v>
      </c>
      <c r="C44" s="22">
        <f t="shared" si="9"/>
        <v>0</v>
      </c>
      <c r="D44" s="22">
        <f t="shared" si="10"/>
        <v>0</v>
      </c>
      <c r="E44" s="22"/>
      <c r="F44" s="22"/>
      <c r="G44" s="22"/>
      <c r="H44" s="22">
        <f t="shared" si="11"/>
        <v>0</v>
      </c>
      <c r="I44" s="22">
        <f t="shared" si="12"/>
        <v>0</v>
      </c>
      <c r="J44" s="22"/>
      <c r="K44" s="22"/>
      <c r="L44" s="22"/>
      <c r="M44" s="40"/>
    </row>
    <row r="45" spans="1:13" ht="21" hidden="1" customHeight="1" x14ac:dyDescent="0.2">
      <c r="A45" s="80" t="s">
        <v>73</v>
      </c>
      <c r="B45" s="76">
        <f t="shared" si="8"/>
        <v>0</v>
      </c>
      <c r="C45" s="76">
        <f t="shared" si="9"/>
        <v>0</v>
      </c>
      <c r="D45" s="76">
        <f t="shared" si="10"/>
        <v>0</v>
      </c>
      <c r="E45" s="76"/>
      <c r="F45" s="76"/>
      <c r="G45" s="76"/>
      <c r="H45" s="76">
        <f t="shared" si="11"/>
        <v>0</v>
      </c>
      <c r="I45" s="76">
        <f t="shared" si="12"/>
        <v>0</v>
      </c>
      <c r="J45" s="76"/>
      <c r="K45" s="76"/>
      <c r="L45" s="76"/>
      <c r="M45" s="40"/>
    </row>
    <row r="46" spans="1:13" ht="21" hidden="1" customHeight="1" x14ac:dyDescent="0.2">
      <c r="A46" s="26" t="s">
        <v>74</v>
      </c>
      <c r="B46" s="22">
        <f t="shared" si="8"/>
        <v>0</v>
      </c>
      <c r="C46" s="22">
        <f t="shared" si="9"/>
        <v>0</v>
      </c>
      <c r="D46" s="22">
        <f t="shared" si="10"/>
        <v>0</v>
      </c>
      <c r="E46" s="22"/>
      <c r="F46" s="22"/>
      <c r="G46" s="22"/>
      <c r="H46" s="22">
        <f t="shared" si="11"/>
        <v>0</v>
      </c>
      <c r="I46" s="22">
        <f t="shared" si="12"/>
        <v>0</v>
      </c>
      <c r="J46" s="22"/>
      <c r="K46" s="22"/>
      <c r="L46" s="22"/>
      <c r="M46" s="40"/>
    </row>
    <row r="47" spans="1:13" ht="21" hidden="1" customHeight="1" x14ac:dyDescent="0.2">
      <c r="A47" s="80" t="s">
        <v>75</v>
      </c>
      <c r="B47" s="76">
        <f t="shared" si="8"/>
        <v>0</v>
      </c>
      <c r="C47" s="76">
        <f t="shared" si="9"/>
        <v>0</v>
      </c>
      <c r="D47" s="76">
        <f t="shared" si="10"/>
        <v>0</v>
      </c>
      <c r="E47" s="76"/>
      <c r="F47" s="76"/>
      <c r="G47" s="76"/>
      <c r="H47" s="76">
        <f t="shared" si="11"/>
        <v>0</v>
      </c>
      <c r="I47" s="76">
        <f t="shared" si="12"/>
        <v>0</v>
      </c>
      <c r="J47" s="76"/>
      <c r="K47" s="76"/>
      <c r="L47" s="76"/>
      <c r="M47" s="40"/>
    </row>
    <row r="48" spans="1:13" ht="21" hidden="1" customHeight="1" x14ac:dyDescent="0.2">
      <c r="A48" s="26" t="s">
        <v>76</v>
      </c>
      <c r="B48" s="22">
        <f t="shared" si="8"/>
        <v>0</v>
      </c>
      <c r="C48" s="22">
        <f t="shared" si="9"/>
        <v>0</v>
      </c>
      <c r="D48" s="22">
        <f t="shared" si="10"/>
        <v>0</v>
      </c>
      <c r="E48" s="22"/>
      <c r="F48" s="22"/>
      <c r="G48" s="22"/>
      <c r="H48" s="22">
        <f t="shared" si="11"/>
        <v>0</v>
      </c>
      <c r="I48" s="22">
        <f t="shared" si="12"/>
        <v>0</v>
      </c>
      <c r="J48" s="22"/>
      <c r="K48" s="22"/>
      <c r="L48" s="22"/>
      <c r="M48" s="40"/>
    </row>
    <row r="49" spans="1:13" ht="21" hidden="1" customHeight="1" x14ac:dyDescent="0.2">
      <c r="A49" s="80" t="s">
        <v>77</v>
      </c>
      <c r="B49" s="76">
        <f t="shared" si="8"/>
        <v>0</v>
      </c>
      <c r="C49" s="76">
        <f t="shared" si="9"/>
        <v>0</v>
      </c>
      <c r="D49" s="76">
        <f t="shared" si="10"/>
        <v>0</v>
      </c>
      <c r="E49" s="76"/>
      <c r="F49" s="76"/>
      <c r="G49" s="76"/>
      <c r="H49" s="76">
        <f t="shared" si="11"/>
        <v>0</v>
      </c>
      <c r="I49" s="76">
        <f t="shared" si="12"/>
        <v>0</v>
      </c>
      <c r="J49" s="76"/>
      <c r="K49" s="76"/>
      <c r="L49" s="76"/>
      <c r="M49" s="40"/>
    </row>
    <row r="50" spans="1:13" ht="21" hidden="1" customHeight="1" x14ac:dyDescent="0.2">
      <c r="A50" s="26" t="s">
        <v>78</v>
      </c>
      <c r="B50" s="22">
        <f t="shared" si="8"/>
        <v>0</v>
      </c>
      <c r="C50" s="22">
        <f t="shared" si="9"/>
        <v>0</v>
      </c>
      <c r="D50" s="22">
        <f t="shared" si="10"/>
        <v>0</v>
      </c>
      <c r="E50" s="22"/>
      <c r="F50" s="22"/>
      <c r="G50" s="22"/>
      <c r="H50" s="22">
        <f t="shared" si="11"/>
        <v>0</v>
      </c>
      <c r="I50" s="22">
        <f t="shared" si="12"/>
        <v>0</v>
      </c>
      <c r="J50" s="22"/>
      <c r="K50" s="22"/>
      <c r="L50" s="22"/>
      <c r="M50" s="40"/>
    </row>
    <row r="51" spans="1:13" ht="21" hidden="1" customHeight="1" x14ac:dyDescent="0.2">
      <c r="A51" s="80" t="s">
        <v>79</v>
      </c>
      <c r="B51" s="76">
        <f t="shared" si="8"/>
        <v>0</v>
      </c>
      <c r="C51" s="76">
        <f t="shared" si="9"/>
        <v>0</v>
      </c>
      <c r="D51" s="76">
        <f t="shared" si="10"/>
        <v>0</v>
      </c>
      <c r="E51" s="76"/>
      <c r="F51" s="76"/>
      <c r="G51" s="76"/>
      <c r="H51" s="76">
        <f t="shared" si="11"/>
        <v>0</v>
      </c>
      <c r="I51" s="76">
        <f t="shared" si="12"/>
        <v>0</v>
      </c>
      <c r="J51" s="76"/>
      <c r="K51" s="76"/>
      <c r="L51" s="76"/>
      <c r="M51" s="40"/>
    </row>
    <row r="52" spans="1:13" ht="21" customHeight="1" x14ac:dyDescent="0.2">
      <c r="A52" s="26" t="s">
        <v>9</v>
      </c>
      <c r="B52" s="22">
        <f t="shared" si="8"/>
        <v>-3918</v>
      </c>
      <c r="C52" s="22">
        <f t="shared" si="9"/>
        <v>470</v>
      </c>
      <c r="D52" s="22">
        <f t="shared" si="10"/>
        <v>0</v>
      </c>
      <c r="E52" s="34">
        <v>-5</v>
      </c>
      <c r="F52" s="34">
        <v>5</v>
      </c>
      <c r="G52" s="34">
        <v>470</v>
      </c>
      <c r="H52" s="22">
        <f t="shared" si="11"/>
        <v>4388</v>
      </c>
      <c r="I52" s="22">
        <f t="shared" si="12"/>
        <v>3729</v>
      </c>
      <c r="J52" s="34">
        <v>2098</v>
      </c>
      <c r="K52" s="34">
        <v>1631</v>
      </c>
      <c r="L52" s="34">
        <v>659</v>
      </c>
      <c r="M52" s="40"/>
    </row>
    <row r="53" spans="1:13" ht="21" customHeight="1" x14ac:dyDescent="0.2">
      <c r="A53" s="80" t="s">
        <v>10</v>
      </c>
      <c r="B53" s="76">
        <f t="shared" si="8"/>
        <v>-2608</v>
      </c>
      <c r="C53" s="76">
        <f t="shared" si="9"/>
        <v>349</v>
      </c>
      <c r="D53" s="76">
        <f t="shared" si="10"/>
        <v>89</v>
      </c>
      <c r="E53" s="69">
        <v>84</v>
      </c>
      <c r="F53" s="69">
        <v>5</v>
      </c>
      <c r="G53" s="69">
        <v>260</v>
      </c>
      <c r="H53" s="76">
        <f t="shared" si="11"/>
        <v>2957</v>
      </c>
      <c r="I53" s="76">
        <f t="shared" si="12"/>
        <v>2707</v>
      </c>
      <c r="J53" s="69">
        <v>1751</v>
      </c>
      <c r="K53" s="69">
        <v>956</v>
      </c>
      <c r="L53" s="69">
        <v>250</v>
      </c>
      <c r="M53" s="40"/>
    </row>
    <row r="54" spans="1:13" ht="21" customHeight="1" x14ac:dyDescent="0.2">
      <c r="A54" s="26" t="s">
        <v>11</v>
      </c>
      <c r="B54" s="22">
        <f t="shared" si="8"/>
        <v>-1427</v>
      </c>
      <c r="C54" s="22">
        <f t="shared" si="9"/>
        <v>323</v>
      </c>
      <c r="D54" s="22">
        <f t="shared" si="10"/>
        <v>16</v>
      </c>
      <c r="E54" s="34">
        <v>13</v>
      </c>
      <c r="F54" s="34">
        <v>3</v>
      </c>
      <c r="G54" s="34">
        <v>307</v>
      </c>
      <c r="H54" s="22">
        <f t="shared" si="11"/>
        <v>1750</v>
      </c>
      <c r="I54" s="22">
        <f t="shared" si="12"/>
        <v>1847</v>
      </c>
      <c r="J54" s="34">
        <v>817</v>
      </c>
      <c r="K54" s="34">
        <v>1030</v>
      </c>
      <c r="L54" s="34">
        <v>-97</v>
      </c>
      <c r="M54" s="40"/>
    </row>
    <row r="55" spans="1:13" ht="21" customHeight="1" x14ac:dyDescent="0.2">
      <c r="A55" s="80" t="s">
        <v>12</v>
      </c>
      <c r="B55" s="76">
        <f t="shared" si="8"/>
        <v>-1505</v>
      </c>
      <c r="C55" s="76">
        <f t="shared" si="9"/>
        <v>569</v>
      </c>
      <c r="D55" s="76">
        <f t="shared" si="10"/>
        <v>354</v>
      </c>
      <c r="E55" s="69">
        <v>351</v>
      </c>
      <c r="F55" s="69">
        <v>3</v>
      </c>
      <c r="G55" s="69">
        <v>215</v>
      </c>
      <c r="H55" s="76">
        <f t="shared" si="11"/>
        <v>2074</v>
      </c>
      <c r="I55" s="76">
        <f t="shared" si="12"/>
        <v>2591</v>
      </c>
      <c r="J55" s="69">
        <v>1230</v>
      </c>
      <c r="K55" s="69">
        <v>1361</v>
      </c>
      <c r="L55" s="69">
        <v>-517</v>
      </c>
      <c r="M55" s="40"/>
    </row>
    <row r="56" spans="1:13" ht="21" customHeight="1" x14ac:dyDescent="0.2">
      <c r="A56" s="26" t="s">
        <v>13</v>
      </c>
      <c r="B56" s="22">
        <f t="shared" si="8"/>
        <v>-1994</v>
      </c>
      <c r="C56" s="22">
        <f t="shared" si="9"/>
        <v>259</v>
      </c>
      <c r="D56" s="22">
        <f t="shared" si="10"/>
        <v>73</v>
      </c>
      <c r="E56" s="34">
        <v>62</v>
      </c>
      <c r="F56" s="34">
        <v>11</v>
      </c>
      <c r="G56" s="34">
        <v>186</v>
      </c>
      <c r="H56" s="22">
        <f t="shared" si="11"/>
        <v>2253</v>
      </c>
      <c r="I56" s="22">
        <f t="shared" si="12"/>
        <v>2007</v>
      </c>
      <c r="J56" s="34">
        <v>953</v>
      </c>
      <c r="K56" s="34">
        <v>1054</v>
      </c>
      <c r="L56" s="34">
        <v>246</v>
      </c>
      <c r="M56" s="40"/>
    </row>
    <row r="57" spans="1:13" ht="21" customHeight="1" x14ac:dyDescent="0.2">
      <c r="A57" s="80" t="s">
        <v>14</v>
      </c>
      <c r="B57" s="76">
        <f t="shared" si="8"/>
        <v>-531</v>
      </c>
      <c r="C57" s="76">
        <f t="shared" si="9"/>
        <v>787</v>
      </c>
      <c r="D57" s="76">
        <f t="shared" si="10"/>
        <v>465</v>
      </c>
      <c r="E57" s="69">
        <v>453</v>
      </c>
      <c r="F57" s="69">
        <v>12</v>
      </c>
      <c r="G57" s="69">
        <v>322</v>
      </c>
      <c r="H57" s="76">
        <f t="shared" si="11"/>
        <v>1318</v>
      </c>
      <c r="I57" s="76">
        <f t="shared" si="12"/>
        <v>796</v>
      </c>
      <c r="J57" s="69">
        <v>599</v>
      </c>
      <c r="K57" s="69">
        <v>197</v>
      </c>
      <c r="L57" s="69">
        <v>522</v>
      </c>
      <c r="M57" s="40"/>
    </row>
    <row r="58" spans="1:13" ht="21" customHeight="1" x14ac:dyDescent="0.2">
      <c r="A58" s="26" t="s">
        <v>15</v>
      </c>
      <c r="B58" s="22">
        <f t="shared" si="8"/>
        <v>-1441</v>
      </c>
      <c r="C58" s="22">
        <f t="shared" si="9"/>
        <v>200</v>
      </c>
      <c r="D58" s="22">
        <f t="shared" si="10"/>
        <v>306</v>
      </c>
      <c r="E58" s="34">
        <v>298</v>
      </c>
      <c r="F58" s="34">
        <v>8</v>
      </c>
      <c r="G58" s="34">
        <v>-106</v>
      </c>
      <c r="H58" s="22">
        <f t="shared" si="11"/>
        <v>1641</v>
      </c>
      <c r="I58" s="22">
        <f t="shared" si="12"/>
        <v>652</v>
      </c>
      <c r="J58" s="34">
        <v>303</v>
      </c>
      <c r="K58" s="34">
        <v>349</v>
      </c>
      <c r="L58" s="34">
        <v>989</v>
      </c>
      <c r="M58" s="40"/>
    </row>
    <row r="59" spans="1:13" ht="21" customHeight="1" x14ac:dyDescent="0.2">
      <c r="A59" s="80" t="s">
        <v>16</v>
      </c>
      <c r="B59" s="76">
        <f t="shared" si="8"/>
        <v>-1569</v>
      </c>
      <c r="C59" s="76">
        <f t="shared" si="9"/>
        <v>2148</v>
      </c>
      <c r="D59" s="76">
        <f t="shared" si="10"/>
        <v>1456</v>
      </c>
      <c r="E59" s="69">
        <v>1443</v>
      </c>
      <c r="F59" s="69">
        <v>13</v>
      </c>
      <c r="G59" s="69">
        <v>692</v>
      </c>
      <c r="H59" s="76">
        <f t="shared" si="11"/>
        <v>3717</v>
      </c>
      <c r="I59" s="76">
        <f t="shared" si="12"/>
        <v>2913</v>
      </c>
      <c r="J59" s="69">
        <v>1773</v>
      </c>
      <c r="K59" s="69">
        <v>1140</v>
      </c>
      <c r="L59" s="69">
        <v>804</v>
      </c>
      <c r="M59" s="40"/>
    </row>
    <row r="60" spans="1:13" ht="21" customHeight="1" x14ac:dyDescent="0.2">
      <c r="A60" s="26" t="s">
        <v>17</v>
      </c>
      <c r="B60" s="22">
        <f t="shared" si="8"/>
        <v>-3784</v>
      </c>
      <c r="C60" s="22">
        <f t="shared" si="9"/>
        <v>619</v>
      </c>
      <c r="D60" s="22">
        <f t="shared" si="10"/>
        <v>218</v>
      </c>
      <c r="E60" s="34">
        <v>97</v>
      </c>
      <c r="F60" s="34">
        <v>121</v>
      </c>
      <c r="G60" s="34">
        <v>401</v>
      </c>
      <c r="H60" s="22">
        <f t="shared" si="11"/>
        <v>4403</v>
      </c>
      <c r="I60" s="22">
        <f t="shared" si="12"/>
        <v>2737</v>
      </c>
      <c r="J60" s="34">
        <v>1594</v>
      </c>
      <c r="K60" s="34">
        <v>1143</v>
      </c>
      <c r="L60" s="34">
        <v>1666</v>
      </c>
      <c r="M60" s="40"/>
    </row>
    <row r="61" spans="1:13" ht="21" customHeight="1" x14ac:dyDescent="0.2">
      <c r="A61" s="80" t="s">
        <v>18</v>
      </c>
      <c r="B61" s="76">
        <f t="shared" si="8"/>
        <v>-1679</v>
      </c>
      <c r="C61" s="76">
        <f t="shared" si="9"/>
        <v>603</v>
      </c>
      <c r="D61" s="76">
        <f t="shared" si="10"/>
        <v>214</v>
      </c>
      <c r="E61" s="69">
        <v>93</v>
      </c>
      <c r="F61" s="69">
        <v>121</v>
      </c>
      <c r="G61" s="69">
        <v>389</v>
      </c>
      <c r="H61" s="76">
        <f t="shared" si="11"/>
        <v>2282</v>
      </c>
      <c r="I61" s="76">
        <f t="shared" si="12"/>
        <v>1471</v>
      </c>
      <c r="J61" s="69">
        <v>1120</v>
      </c>
      <c r="K61" s="69">
        <v>351</v>
      </c>
      <c r="L61" s="69">
        <v>811</v>
      </c>
      <c r="M61" s="40"/>
    </row>
    <row r="62" spans="1:13" ht="21" customHeight="1" x14ac:dyDescent="0.2">
      <c r="A62" s="26" t="s">
        <v>19</v>
      </c>
      <c r="B62" s="22">
        <f t="shared" si="8"/>
        <v>-484</v>
      </c>
      <c r="C62" s="22">
        <f t="shared" si="9"/>
        <v>918</v>
      </c>
      <c r="D62" s="22">
        <f t="shared" si="10"/>
        <v>403</v>
      </c>
      <c r="E62" s="34">
        <v>292</v>
      </c>
      <c r="F62" s="34">
        <v>111</v>
      </c>
      <c r="G62" s="34">
        <v>515</v>
      </c>
      <c r="H62" s="22">
        <f t="shared" si="11"/>
        <v>1402</v>
      </c>
      <c r="I62" s="22">
        <f t="shared" si="12"/>
        <v>-962</v>
      </c>
      <c r="J62" s="34">
        <v>-1820</v>
      </c>
      <c r="K62" s="34">
        <v>858</v>
      </c>
      <c r="L62" s="34">
        <v>2364</v>
      </c>
      <c r="M62" s="40"/>
    </row>
    <row r="63" spans="1:13" ht="21" customHeight="1" x14ac:dyDescent="0.2">
      <c r="A63" s="80" t="s">
        <v>20</v>
      </c>
      <c r="B63" s="76">
        <f t="shared" si="8"/>
        <v>-2630</v>
      </c>
      <c r="C63" s="76">
        <f t="shared" si="9"/>
        <v>6304</v>
      </c>
      <c r="D63" s="76">
        <f t="shared" si="10"/>
        <v>5727</v>
      </c>
      <c r="E63" s="69">
        <v>5616</v>
      </c>
      <c r="F63" s="69">
        <v>111</v>
      </c>
      <c r="G63" s="69">
        <v>577</v>
      </c>
      <c r="H63" s="76">
        <f t="shared" si="11"/>
        <v>8934</v>
      </c>
      <c r="I63" s="76">
        <f t="shared" si="12"/>
        <v>7149</v>
      </c>
      <c r="J63" s="69">
        <v>4946</v>
      </c>
      <c r="K63" s="69">
        <v>2203</v>
      </c>
      <c r="L63" s="69">
        <v>1785</v>
      </c>
      <c r="M63" s="40"/>
    </row>
    <row r="64" spans="1:13" ht="21" customHeight="1" x14ac:dyDescent="0.2">
      <c r="A64" s="26" t="s">
        <v>21</v>
      </c>
      <c r="B64" s="22">
        <f t="shared" si="8"/>
        <v>-4385</v>
      </c>
      <c r="C64" s="22">
        <f t="shared" si="9"/>
        <v>556</v>
      </c>
      <c r="D64" s="22">
        <f t="shared" si="10"/>
        <v>259</v>
      </c>
      <c r="E64" s="34">
        <v>262</v>
      </c>
      <c r="F64" s="34">
        <v>-3</v>
      </c>
      <c r="G64" s="34">
        <v>297</v>
      </c>
      <c r="H64" s="22">
        <f t="shared" si="11"/>
        <v>4941</v>
      </c>
      <c r="I64" s="22">
        <f t="shared" si="12"/>
        <v>2880</v>
      </c>
      <c r="J64" s="34">
        <v>708</v>
      </c>
      <c r="K64" s="34">
        <v>2172</v>
      </c>
      <c r="L64" s="34">
        <v>2061</v>
      </c>
      <c r="M64" s="40"/>
    </row>
    <row r="65" spans="1:13" ht="21" customHeight="1" x14ac:dyDescent="0.2">
      <c r="A65" s="80" t="s">
        <v>22</v>
      </c>
      <c r="B65" s="76">
        <f t="shared" si="8"/>
        <v>-2844</v>
      </c>
      <c r="C65" s="76">
        <f t="shared" si="9"/>
        <v>523</v>
      </c>
      <c r="D65" s="76">
        <f t="shared" si="10"/>
        <v>285</v>
      </c>
      <c r="E65" s="69">
        <v>307</v>
      </c>
      <c r="F65" s="69">
        <v>-22</v>
      </c>
      <c r="G65" s="69">
        <v>238</v>
      </c>
      <c r="H65" s="76">
        <f t="shared" si="11"/>
        <v>3367</v>
      </c>
      <c r="I65" s="76">
        <f t="shared" si="12"/>
        <v>2363</v>
      </c>
      <c r="J65" s="69">
        <v>1899</v>
      </c>
      <c r="K65" s="69">
        <v>464</v>
      </c>
      <c r="L65" s="69">
        <v>1004</v>
      </c>
      <c r="M65" s="40"/>
    </row>
    <row r="66" spans="1:13" ht="21" customHeight="1" x14ac:dyDescent="0.2">
      <c r="A66" s="26" t="s">
        <v>23</v>
      </c>
      <c r="B66" s="22">
        <f t="shared" si="8"/>
        <v>-3471</v>
      </c>
      <c r="C66" s="22">
        <f t="shared" si="9"/>
        <v>1622</v>
      </c>
      <c r="D66" s="22">
        <f t="shared" si="10"/>
        <v>901</v>
      </c>
      <c r="E66" s="34">
        <v>905</v>
      </c>
      <c r="F66" s="34">
        <v>-4</v>
      </c>
      <c r="G66" s="34">
        <v>721</v>
      </c>
      <c r="H66" s="22">
        <f t="shared" si="11"/>
        <v>5093</v>
      </c>
      <c r="I66" s="22">
        <f t="shared" si="12"/>
        <v>3310</v>
      </c>
      <c r="J66" s="34">
        <v>1482</v>
      </c>
      <c r="K66" s="34">
        <v>1828</v>
      </c>
      <c r="L66" s="34">
        <v>1783</v>
      </c>
      <c r="M66" s="40"/>
    </row>
    <row r="67" spans="1:13" ht="21" customHeight="1" x14ac:dyDescent="0.2">
      <c r="A67" s="80" t="s">
        <v>24</v>
      </c>
      <c r="B67" s="76">
        <f t="shared" si="8"/>
        <v>-2141</v>
      </c>
      <c r="C67" s="76">
        <f t="shared" si="9"/>
        <v>2710</v>
      </c>
      <c r="D67" s="76">
        <f t="shared" si="10"/>
        <v>1438</v>
      </c>
      <c r="E67" s="69">
        <v>1471</v>
      </c>
      <c r="F67" s="69">
        <v>-33</v>
      </c>
      <c r="G67" s="69">
        <v>1272</v>
      </c>
      <c r="H67" s="76">
        <f t="shared" si="11"/>
        <v>4851</v>
      </c>
      <c r="I67" s="76">
        <f t="shared" si="12"/>
        <v>3840</v>
      </c>
      <c r="J67" s="69">
        <v>1523</v>
      </c>
      <c r="K67" s="69">
        <v>2317</v>
      </c>
      <c r="L67" s="69">
        <v>1011</v>
      </c>
      <c r="M67" s="40"/>
    </row>
    <row r="68" spans="1:13" ht="21" customHeight="1" x14ac:dyDescent="0.2">
      <c r="A68" s="26" t="s">
        <v>25</v>
      </c>
      <c r="B68" s="22">
        <f t="shared" si="8"/>
        <v>-2809</v>
      </c>
      <c r="C68" s="22">
        <f t="shared" si="9"/>
        <v>1973</v>
      </c>
      <c r="D68" s="22">
        <f t="shared" si="10"/>
        <v>464</v>
      </c>
      <c r="E68" s="34">
        <v>363</v>
      </c>
      <c r="F68" s="34">
        <v>101</v>
      </c>
      <c r="G68" s="34">
        <v>1509</v>
      </c>
      <c r="H68" s="22">
        <f t="shared" si="11"/>
        <v>4782</v>
      </c>
      <c r="I68" s="22">
        <f t="shared" si="12"/>
        <v>2558</v>
      </c>
      <c r="J68" s="34">
        <v>1549</v>
      </c>
      <c r="K68" s="34">
        <v>1009</v>
      </c>
      <c r="L68" s="34">
        <v>2224</v>
      </c>
      <c r="M68" s="40"/>
    </row>
    <row r="69" spans="1:13" ht="21" customHeight="1" x14ac:dyDescent="0.2">
      <c r="A69" s="80" t="s">
        <v>26</v>
      </c>
      <c r="B69" s="76">
        <f t="shared" si="8"/>
        <v>-1488</v>
      </c>
      <c r="C69" s="76">
        <f t="shared" si="9"/>
        <v>1198</v>
      </c>
      <c r="D69" s="76">
        <f t="shared" si="10"/>
        <v>441</v>
      </c>
      <c r="E69" s="69">
        <v>407</v>
      </c>
      <c r="F69" s="69">
        <v>34</v>
      </c>
      <c r="G69" s="69">
        <v>757</v>
      </c>
      <c r="H69" s="76">
        <f t="shared" si="11"/>
        <v>2686</v>
      </c>
      <c r="I69" s="76">
        <f t="shared" si="12"/>
        <v>948</v>
      </c>
      <c r="J69" s="69">
        <v>2184</v>
      </c>
      <c r="K69" s="69">
        <v>-1236</v>
      </c>
      <c r="L69" s="69">
        <v>1738</v>
      </c>
      <c r="M69" s="40"/>
    </row>
    <row r="70" spans="1:13" ht="21" customHeight="1" x14ac:dyDescent="0.2">
      <c r="A70" s="26" t="s">
        <v>27</v>
      </c>
      <c r="B70" s="22">
        <f t="shared" si="8"/>
        <v>-684</v>
      </c>
      <c r="C70" s="22">
        <f t="shared" si="9"/>
        <v>658</v>
      </c>
      <c r="D70" s="22">
        <f t="shared" si="10"/>
        <v>779</v>
      </c>
      <c r="E70" s="34">
        <v>817</v>
      </c>
      <c r="F70" s="34">
        <v>-38</v>
      </c>
      <c r="G70" s="34">
        <v>-121</v>
      </c>
      <c r="H70" s="22">
        <f t="shared" si="11"/>
        <v>1342</v>
      </c>
      <c r="I70" s="22">
        <f t="shared" si="12"/>
        <v>949</v>
      </c>
      <c r="J70" s="34">
        <v>1247</v>
      </c>
      <c r="K70" s="34">
        <v>-298</v>
      </c>
      <c r="L70" s="34">
        <v>393</v>
      </c>
      <c r="M70" s="40"/>
    </row>
    <row r="71" spans="1:13" ht="21" customHeight="1" x14ac:dyDescent="0.2">
      <c r="A71" s="80" t="s">
        <v>28</v>
      </c>
      <c r="B71" s="76">
        <f t="shared" si="8"/>
        <v>-1781</v>
      </c>
      <c r="C71" s="76">
        <f t="shared" si="9"/>
        <v>-871</v>
      </c>
      <c r="D71" s="76">
        <f t="shared" si="10"/>
        <v>397</v>
      </c>
      <c r="E71" s="69">
        <v>338</v>
      </c>
      <c r="F71" s="69">
        <v>59</v>
      </c>
      <c r="G71" s="69">
        <v>-1268</v>
      </c>
      <c r="H71" s="76">
        <f t="shared" si="11"/>
        <v>910</v>
      </c>
      <c r="I71" s="76">
        <f t="shared" si="12"/>
        <v>1533</v>
      </c>
      <c r="J71" s="69">
        <v>1722</v>
      </c>
      <c r="K71" s="69">
        <v>-189</v>
      </c>
      <c r="L71" s="69">
        <v>-623</v>
      </c>
      <c r="M71" s="40"/>
    </row>
    <row r="72" spans="1:13" ht="21" customHeight="1" x14ac:dyDescent="0.2">
      <c r="A72" s="26" t="s">
        <v>29</v>
      </c>
      <c r="B72" s="22">
        <f t="shared" si="8"/>
        <v>-1319</v>
      </c>
      <c r="C72" s="22">
        <f t="shared" si="9"/>
        <v>1703</v>
      </c>
      <c r="D72" s="22">
        <f t="shared" si="10"/>
        <v>974</v>
      </c>
      <c r="E72" s="34">
        <v>1188</v>
      </c>
      <c r="F72" s="34">
        <v>-214</v>
      </c>
      <c r="G72" s="34">
        <v>729</v>
      </c>
      <c r="H72" s="22">
        <f t="shared" si="11"/>
        <v>3022</v>
      </c>
      <c r="I72" s="22">
        <f t="shared" si="12"/>
        <v>1792</v>
      </c>
      <c r="J72" s="34">
        <v>920</v>
      </c>
      <c r="K72" s="34">
        <v>872</v>
      </c>
      <c r="L72" s="34">
        <v>1230</v>
      </c>
      <c r="M72" s="40"/>
    </row>
    <row r="73" spans="1:13" ht="21" customHeight="1" x14ac:dyDescent="0.2">
      <c r="A73" s="80" t="s">
        <v>30</v>
      </c>
      <c r="B73" s="76">
        <f t="shared" si="8"/>
        <v>-136</v>
      </c>
      <c r="C73" s="76">
        <f t="shared" si="9"/>
        <v>1752</v>
      </c>
      <c r="D73" s="76">
        <f t="shared" si="10"/>
        <v>1045</v>
      </c>
      <c r="E73" s="69">
        <v>1281</v>
      </c>
      <c r="F73" s="69">
        <v>-236</v>
      </c>
      <c r="G73" s="69">
        <v>707</v>
      </c>
      <c r="H73" s="76">
        <f t="shared" si="11"/>
        <v>1888</v>
      </c>
      <c r="I73" s="76">
        <f t="shared" si="12"/>
        <v>1988</v>
      </c>
      <c r="J73" s="69">
        <v>1056</v>
      </c>
      <c r="K73" s="69">
        <v>932</v>
      </c>
      <c r="L73" s="69">
        <v>-100</v>
      </c>
      <c r="M73" s="40"/>
    </row>
    <row r="74" spans="1:13" ht="21" customHeight="1" x14ac:dyDescent="0.2">
      <c r="A74" s="26" t="s">
        <v>31</v>
      </c>
      <c r="B74" s="22">
        <f t="shared" si="8"/>
        <v>-2875</v>
      </c>
      <c r="C74" s="22">
        <f t="shared" si="9"/>
        <v>581</v>
      </c>
      <c r="D74" s="22">
        <f t="shared" si="10"/>
        <v>279</v>
      </c>
      <c r="E74" s="34">
        <v>511</v>
      </c>
      <c r="F74" s="34">
        <v>-232</v>
      </c>
      <c r="G74" s="34">
        <v>302</v>
      </c>
      <c r="H74" s="22">
        <f t="shared" si="11"/>
        <v>3456</v>
      </c>
      <c r="I74" s="22">
        <f t="shared" si="12"/>
        <v>1483</v>
      </c>
      <c r="J74" s="34">
        <v>1013</v>
      </c>
      <c r="K74" s="34">
        <v>470</v>
      </c>
      <c r="L74" s="34">
        <v>1973</v>
      </c>
      <c r="M74" s="40"/>
    </row>
    <row r="75" spans="1:13" ht="21" customHeight="1" x14ac:dyDescent="0.2">
      <c r="A75" s="80" t="s">
        <v>32</v>
      </c>
      <c r="B75" s="76">
        <f t="shared" si="8"/>
        <v>-1411</v>
      </c>
      <c r="C75" s="76">
        <f t="shared" si="9"/>
        <v>333</v>
      </c>
      <c r="D75" s="76">
        <f t="shared" si="10"/>
        <v>317</v>
      </c>
      <c r="E75" s="69">
        <v>632</v>
      </c>
      <c r="F75" s="69">
        <v>-315</v>
      </c>
      <c r="G75" s="69">
        <v>16</v>
      </c>
      <c r="H75" s="76">
        <f t="shared" si="11"/>
        <v>1744</v>
      </c>
      <c r="I75" s="76">
        <f t="shared" si="12"/>
        <v>2118</v>
      </c>
      <c r="J75" s="69">
        <v>809</v>
      </c>
      <c r="K75" s="69">
        <v>1309</v>
      </c>
      <c r="L75" s="69">
        <v>-374</v>
      </c>
      <c r="M75" s="40"/>
    </row>
    <row r="76" spans="1:13" ht="21" customHeight="1" x14ac:dyDescent="0.2">
      <c r="A76" s="26" t="s">
        <v>33</v>
      </c>
      <c r="B76" s="22">
        <f t="shared" si="8"/>
        <v>-4581</v>
      </c>
      <c r="C76" s="22">
        <f t="shared" si="9"/>
        <v>1184</v>
      </c>
      <c r="D76" s="22">
        <f t="shared" si="10"/>
        <v>321</v>
      </c>
      <c r="E76" s="34">
        <v>233</v>
      </c>
      <c r="F76" s="34">
        <v>88</v>
      </c>
      <c r="G76" s="34">
        <v>863</v>
      </c>
      <c r="H76" s="22">
        <f t="shared" si="11"/>
        <v>5765</v>
      </c>
      <c r="I76" s="22">
        <f t="shared" si="12"/>
        <v>4578</v>
      </c>
      <c r="J76" s="34">
        <v>2541</v>
      </c>
      <c r="K76" s="34">
        <v>2037</v>
      </c>
      <c r="L76" s="34">
        <v>1187</v>
      </c>
      <c r="M76" s="40"/>
    </row>
    <row r="77" spans="1:13" ht="21" customHeight="1" x14ac:dyDescent="0.2">
      <c r="A77" s="80" t="s">
        <v>34</v>
      </c>
      <c r="B77" s="76">
        <f t="shared" si="8"/>
        <v>38</v>
      </c>
      <c r="C77" s="76">
        <f t="shared" si="9"/>
        <v>-407</v>
      </c>
      <c r="D77" s="76">
        <f t="shared" si="10"/>
        <v>-1681</v>
      </c>
      <c r="E77" s="69">
        <v>-1706</v>
      </c>
      <c r="F77" s="69">
        <v>25</v>
      </c>
      <c r="G77" s="69">
        <v>1274</v>
      </c>
      <c r="H77" s="76">
        <f t="shared" si="11"/>
        <v>-445</v>
      </c>
      <c r="I77" s="76">
        <f t="shared" si="12"/>
        <v>-1664</v>
      </c>
      <c r="J77" s="69">
        <v>-1818</v>
      </c>
      <c r="K77" s="69">
        <v>154</v>
      </c>
      <c r="L77" s="69">
        <v>1219</v>
      </c>
      <c r="M77" s="40"/>
    </row>
    <row r="78" spans="1:13" ht="21" customHeight="1" x14ac:dyDescent="0.2">
      <c r="A78" s="26" t="s">
        <v>35</v>
      </c>
      <c r="B78" s="22">
        <f t="shared" si="8"/>
        <v>-898</v>
      </c>
      <c r="C78" s="22">
        <f t="shared" si="9"/>
        <v>1935</v>
      </c>
      <c r="D78" s="22">
        <f t="shared" si="10"/>
        <v>381</v>
      </c>
      <c r="E78" s="34">
        <v>360</v>
      </c>
      <c r="F78" s="34">
        <v>21</v>
      </c>
      <c r="G78" s="34">
        <v>1554</v>
      </c>
      <c r="H78" s="22">
        <f t="shared" si="11"/>
        <v>2833</v>
      </c>
      <c r="I78" s="22">
        <f t="shared" si="12"/>
        <v>1209</v>
      </c>
      <c r="J78" s="34">
        <v>-429</v>
      </c>
      <c r="K78" s="34">
        <v>1638</v>
      </c>
      <c r="L78" s="34">
        <v>1624</v>
      </c>
      <c r="M78" s="40"/>
    </row>
    <row r="79" spans="1:13" ht="21" customHeight="1" x14ac:dyDescent="0.2">
      <c r="A79" s="80" t="s">
        <v>36</v>
      </c>
      <c r="B79" s="76">
        <f t="shared" si="8"/>
        <v>-1087</v>
      </c>
      <c r="C79" s="76">
        <f t="shared" si="9"/>
        <v>4409</v>
      </c>
      <c r="D79" s="76">
        <f t="shared" si="10"/>
        <v>1444</v>
      </c>
      <c r="E79" s="69">
        <v>1334</v>
      </c>
      <c r="F79" s="69">
        <v>110</v>
      </c>
      <c r="G79" s="69">
        <v>2965</v>
      </c>
      <c r="H79" s="76">
        <f t="shared" si="11"/>
        <v>5496</v>
      </c>
      <c r="I79" s="76">
        <f t="shared" si="12"/>
        <v>5791</v>
      </c>
      <c r="J79" s="69">
        <v>3830</v>
      </c>
      <c r="K79" s="69">
        <v>1961</v>
      </c>
      <c r="L79" s="69">
        <v>-295</v>
      </c>
      <c r="M79" s="40"/>
    </row>
    <row r="80" spans="1:13" ht="21" customHeight="1" x14ac:dyDescent="0.2">
      <c r="A80" s="26" t="s">
        <v>37</v>
      </c>
      <c r="B80" s="22">
        <f t="shared" si="8"/>
        <v>-3295</v>
      </c>
      <c r="C80" s="22">
        <f t="shared" si="9"/>
        <v>2847</v>
      </c>
      <c r="D80" s="22">
        <f t="shared" si="10"/>
        <v>2189</v>
      </c>
      <c r="E80" s="34">
        <v>2045</v>
      </c>
      <c r="F80" s="34">
        <v>144</v>
      </c>
      <c r="G80" s="34">
        <v>658</v>
      </c>
      <c r="H80" s="22">
        <f t="shared" si="11"/>
        <v>6142</v>
      </c>
      <c r="I80" s="22">
        <f t="shared" si="12"/>
        <v>4369</v>
      </c>
      <c r="J80" s="34">
        <v>2488</v>
      </c>
      <c r="K80" s="34">
        <v>1881</v>
      </c>
      <c r="L80" s="34">
        <v>1773</v>
      </c>
      <c r="M80" s="40"/>
    </row>
    <row r="81" spans="1:13" ht="21" customHeight="1" x14ac:dyDescent="0.2">
      <c r="A81" s="80" t="s">
        <v>38</v>
      </c>
      <c r="B81" s="76">
        <f t="shared" si="8"/>
        <v>-1044</v>
      </c>
      <c r="C81" s="76">
        <f t="shared" si="9"/>
        <v>1636</v>
      </c>
      <c r="D81" s="76">
        <f t="shared" si="10"/>
        <v>540</v>
      </c>
      <c r="E81" s="69">
        <v>499</v>
      </c>
      <c r="F81" s="69">
        <v>41</v>
      </c>
      <c r="G81" s="69">
        <v>1096</v>
      </c>
      <c r="H81" s="76">
        <f t="shared" si="11"/>
        <v>2680</v>
      </c>
      <c r="I81" s="76">
        <f t="shared" si="12"/>
        <v>1090</v>
      </c>
      <c r="J81" s="69">
        <v>740</v>
      </c>
      <c r="K81" s="69">
        <v>350</v>
      </c>
      <c r="L81" s="69">
        <v>1590</v>
      </c>
      <c r="M81" s="40"/>
    </row>
    <row r="82" spans="1:13" ht="21" customHeight="1" x14ac:dyDescent="0.2">
      <c r="A82" s="26" t="s">
        <v>39</v>
      </c>
      <c r="B82" s="22">
        <f t="shared" si="8"/>
        <v>-3118</v>
      </c>
      <c r="C82" s="22">
        <f t="shared" si="9"/>
        <v>125</v>
      </c>
      <c r="D82" s="22">
        <f t="shared" si="10"/>
        <v>684</v>
      </c>
      <c r="E82" s="34">
        <v>773</v>
      </c>
      <c r="F82" s="34">
        <v>-89</v>
      </c>
      <c r="G82" s="34">
        <v>-559</v>
      </c>
      <c r="H82" s="22">
        <f t="shared" si="11"/>
        <v>3243</v>
      </c>
      <c r="I82" s="22">
        <f t="shared" si="12"/>
        <v>2225</v>
      </c>
      <c r="J82" s="34">
        <v>1196</v>
      </c>
      <c r="K82" s="34">
        <v>1029</v>
      </c>
      <c r="L82" s="34">
        <v>1018</v>
      </c>
      <c r="M82" s="40"/>
    </row>
    <row r="83" spans="1:13" ht="21" customHeight="1" x14ac:dyDescent="0.2">
      <c r="A83" s="27" t="s">
        <v>40</v>
      </c>
      <c r="B83" s="23">
        <f t="shared" si="8"/>
        <v>-2318</v>
      </c>
      <c r="C83" s="23">
        <f t="shared" si="9"/>
        <v>-1227</v>
      </c>
      <c r="D83" s="23">
        <f t="shared" si="10"/>
        <v>1181</v>
      </c>
      <c r="E83" s="35">
        <v>1145</v>
      </c>
      <c r="F83" s="35">
        <v>36</v>
      </c>
      <c r="G83" s="35">
        <v>-2408</v>
      </c>
      <c r="H83" s="23">
        <f t="shared" si="11"/>
        <v>1091</v>
      </c>
      <c r="I83" s="23">
        <f t="shared" si="12"/>
        <v>418</v>
      </c>
      <c r="J83" s="35">
        <v>-1564</v>
      </c>
      <c r="K83" s="35">
        <v>1982</v>
      </c>
      <c r="L83" s="35">
        <v>673</v>
      </c>
      <c r="M83" s="40"/>
    </row>
    <row r="84" spans="1:13" ht="21" customHeight="1" x14ac:dyDescent="0.2">
      <c r="A84" s="26" t="s">
        <v>41</v>
      </c>
      <c r="B84" s="22">
        <f t="shared" si="8"/>
        <v>664</v>
      </c>
      <c r="C84" s="22">
        <f t="shared" si="9"/>
        <v>-73</v>
      </c>
      <c r="D84" s="22">
        <f t="shared" si="10"/>
        <v>-885</v>
      </c>
      <c r="E84" s="34">
        <v>-994</v>
      </c>
      <c r="F84" s="34">
        <v>109</v>
      </c>
      <c r="G84" s="34">
        <v>812</v>
      </c>
      <c r="H84" s="22">
        <f t="shared" si="11"/>
        <v>-737</v>
      </c>
      <c r="I84" s="22">
        <f t="shared" si="12"/>
        <v>-2356</v>
      </c>
      <c r="J84" s="34">
        <v>-4141</v>
      </c>
      <c r="K84" s="34">
        <v>1785</v>
      </c>
      <c r="L84" s="34">
        <v>1619</v>
      </c>
      <c r="M84" s="40"/>
    </row>
    <row r="85" spans="1:13" ht="21" customHeight="1" x14ac:dyDescent="0.2">
      <c r="A85" s="27" t="s">
        <v>42</v>
      </c>
      <c r="B85" s="23">
        <f t="shared" si="8"/>
        <v>-1861</v>
      </c>
      <c r="C85" s="23">
        <f t="shared" si="9"/>
        <v>-613</v>
      </c>
      <c r="D85" s="23">
        <f t="shared" si="10"/>
        <v>18</v>
      </c>
      <c r="E85" s="35">
        <v>35</v>
      </c>
      <c r="F85" s="35">
        <v>-17</v>
      </c>
      <c r="G85" s="35">
        <v>-631</v>
      </c>
      <c r="H85" s="23">
        <f t="shared" si="11"/>
        <v>1248</v>
      </c>
      <c r="I85" s="23">
        <f t="shared" si="12"/>
        <v>122</v>
      </c>
      <c r="J85" s="35">
        <v>404</v>
      </c>
      <c r="K85" s="35">
        <v>-282</v>
      </c>
      <c r="L85" s="35">
        <v>1126</v>
      </c>
      <c r="M85" s="40"/>
    </row>
    <row r="86" spans="1:13" ht="21" customHeight="1" x14ac:dyDescent="0.2">
      <c r="A86" s="26" t="s">
        <v>43</v>
      </c>
      <c r="B86" s="22">
        <f t="shared" si="8"/>
        <v>-1039</v>
      </c>
      <c r="C86" s="22">
        <f t="shared" si="9"/>
        <v>996</v>
      </c>
      <c r="D86" s="22">
        <f t="shared" si="10"/>
        <v>343</v>
      </c>
      <c r="E86" s="34">
        <v>185</v>
      </c>
      <c r="F86" s="34">
        <v>158</v>
      </c>
      <c r="G86" s="34">
        <v>653</v>
      </c>
      <c r="H86" s="22">
        <f t="shared" si="11"/>
        <v>2035</v>
      </c>
      <c r="I86" s="22">
        <f t="shared" si="12"/>
        <v>2008</v>
      </c>
      <c r="J86" s="34">
        <v>806</v>
      </c>
      <c r="K86" s="34">
        <v>1202</v>
      </c>
      <c r="L86" s="34">
        <v>27</v>
      </c>
      <c r="M86" s="40"/>
    </row>
    <row r="87" spans="1:13" ht="21" customHeight="1" x14ac:dyDescent="0.2">
      <c r="A87" s="27" t="s">
        <v>44</v>
      </c>
      <c r="B87" s="23">
        <f t="shared" si="8"/>
        <v>-2117</v>
      </c>
      <c r="C87" s="23">
        <f t="shared" si="9"/>
        <v>968</v>
      </c>
      <c r="D87" s="23">
        <f t="shared" si="10"/>
        <v>510</v>
      </c>
      <c r="E87" s="35">
        <v>441</v>
      </c>
      <c r="F87" s="35">
        <v>69</v>
      </c>
      <c r="G87" s="35">
        <v>458</v>
      </c>
      <c r="H87" s="23">
        <f t="shared" si="11"/>
        <v>3085</v>
      </c>
      <c r="I87" s="23">
        <f t="shared" si="12"/>
        <v>1997</v>
      </c>
      <c r="J87" s="35">
        <v>182</v>
      </c>
      <c r="K87" s="35">
        <v>1815</v>
      </c>
      <c r="L87" s="35">
        <v>1088</v>
      </c>
      <c r="M87" s="40"/>
    </row>
    <row r="88" spans="1:13" ht="21" customHeight="1" x14ac:dyDescent="0.2">
      <c r="A88" s="26" t="s">
        <v>45</v>
      </c>
      <c r="B88" s="22">
        <f t="shared" si="8"/>
        <v>-1420</v>
      </c>
      <c r="C88" s="22">
        <f t="shared" si="9"/>
        <v>9</v>
      </c>
      <c r="D88" s="22">
        <f t="shared" si="10"/>
        <v>-365</v>
      </c>
      <c r="E88" s="34">
        <v>-501</v>
      </c>
      <c r="F88" s="34">
        <v>136</v>
      </c>
      <c r="G88" s="34">
        <v>374</v>
      </c>
      <c r="H88" s="22">
        <f t="shared" si="11"/>
        <v>1429</v>
      </c>
      <c r="I88" s="22">
        <f t="shared" si="12"/>
        <v>-493</v>
      </c>
      <c r="J88" s="34">
        <v>-1933</v>
      </c>
      <c r="K88" s="34">
        <v>1440</v>
      </c>
      <c r="L88" s="34">
        <v>1922</v>
      </c>
      <c r="M88" s="40"/>
    </row>
    <row r="89" spans="1:13" ht="21" customHeight="1" x14ac:dyDescent="0.2">
      <c r="A89" s="27" t="s">
        <v>46</v>
      </c>
      <c r="B89" s="23">
        <f t="shared" ref="B89:B95" si="35">+C89-H89</f>
        <v>-1249</v>
      </c>
      <c r="C89" s="23">
        <f t="shared" ref="C89:C95" si="36">+D89+G89</f>
        <v>-1480</v>
      </c>
      <c r="D89" s="23">
        <f t="shared" ref="D89:D95" si="37">+E89+F89</f>
        <v>1444</v>
      </c>
      <c r="E89" s="35">
        <v>446</v>
      </c>
      <c r="F89" s="35">
        <v>998</v>
      </c>
      <c r="G89" s="35">
        <v>-2924</v>
      </c>
      <c r="H89" s="23">
        <f t="shared" ref="H89:H95" si="38">+I89+L89</f>
        <v>-231</v>
      </c>
      <c r="I89" s="23">
        <f t="shared" ref="I89:I95" si="39">+J89+K89</f>
        <v>-1925</v>
      </c>
      <c r="J89" s="35">
        <v>-2525</v>
      </c>
      <c r="K89" s="35">
        <v>600</v>
      </c>
      <c r="L89" s="35">
        <v>1694</v>
      </c>
      <c r="M89" s="40"/>
    </row>
    <row r="90" spans="1:13" ht="21" customHeight="1" x14ac:dyDescent="0.2">
      <c r="A90" s="26" t="s">
        <v>47</v>
      </c>
      <c r="B90" s="22">
        <f t="shared" si="35"/>
        <v>-259</v>
      </c>
      <c r="C90" s="22">
        <f t="shared" si="36"/>
        <v>1360</v>
      </c>
      <c r="D90" s="22">
        <f t="shared" si="37"/>
        <v>627</v>
      </c>
      <c r="E90" s="34">
        <v>442</v>
      </c>
      <c r="F90" s="34">
        <v>185</v>
      </c>
      <c r="G90" s="34">
        <v>733</v>
      </c>
      <c r="H90" s="22">
        <f t="shared" si="38"/>
        <v>1619</v>
      </c>
      <c r="I90" s="22">
        <f t="shared" si="39"/>
        <v>-761</v>
      </c>
      <c r="J90" s="34">
        <v>-909</v>
      </c>
      <c r="K90" s="34">
        <v>148</v>
      </c>
      <c r="L90" s="34">
        <v>2380</v>
      </c>
      <c r="M90" s="40"/>
    </row>
    <row r="91" spans="1:13" ht="21" customHeight="1" x14ac:dyDescent="0.2">
      <c r="A91" s="27" t="s">
        <v>48</v>
      </c>
      <c r="B91" s="23">
        <f t="shared" si="35"/>
        <v>-217</v>
      </c>
      <c r="C91" s="23">
        <f t="shared" si="36"/>
        <v>-2201</v>
      </c>
      <c r="D91" s="23">
        <f t="shared" si="37"/>
        <v>-1726</v>
      </c>
      <c r="E91" s="35">
        <v>-203</v>
      </c>
      <c r="F91" s="35">
        <v>-1523</v>
      </c>
      <c r="G91" s="35">
        <v>-475</v>
      </c>
      <c r="H91" s="23">
        <f t="shared" si="38"/>
        <v>-1984</v>
      </c>
      <c r="I91" s="23">
        <f t="shared" si="39"/>
        <v>1340</v>
      </c>
      <c r="J91" s="35">
        <v>-170</v>
      </c>
      <c r="K91" s="35">
        <v>1510</v>
      </c>
      <c r="L91" s="35">
        <v>-3324</v>
      </c>
      <c r="M91" s="40"/>
    </row>
    <row r="92" spans="1:13" ht="21" customHeight="1" x14ac:dyDescent="0.2">
      <c r="A92" s="26" t="s">
        <v>144</v>
      </c>
      <c r="B92" s="22">
        <f t="shared" si="35"/>
        <v>-4852</v>
      </c>
      <c r="C92" s="22">
        <f t="shared" si="36"/>
        <v>576</v>
      </c>
      <c r="D92" s="22">
        <f t="shared" si="37"/>
        <v>-431</v>
      </c>
      <c r="E92" s="34">
        <v>-143</v>
      </c>
      <c r="F92" s="34">
        <v>-288</v>
      </c>
      <c r="G92" s="34">
        <v>1007</v>
      </c>
      <c r="H92" s="22">
        <f t="shared" si="38"/>
        <v>5428</v>
      </c>
      <c r="I92" s="22">
        <f t="shared" si="39"/>
        <v>3495</v>
      </c>
      <c r="J92" s="34">
        <v>633</v>
      </c>
      <c r="K92" s="34">
        <v>2862</v>
      </c>
      <c r="L92" s="34">
        <v>1933</v>
      </c>
      <c r="M92" s="40"/>
    </row>
    <row r="93" spans="1:13" ht="21" customHeight="1" x14ac:dyDescent="0.2">
      <c r="A93" s="27" t="s">
        <v>145</v>
      </c>
      <c r="B93" s="23">
        <f t="shared" si="35"/>
        <v>-567</v>
      </c>
      <c r="C93" s="23">
        <f t="shared" si="36"/>
        <v>2291</v>
      </c>
      <c r="D93" s="23">
        <f t="shared" si="37"/>
        <v>1909</v>
      </c>
      <c r="E93" s="35">
        <v>2159</v>
      </c>
      <c r="F93" s="35">
        <v>-250</v>
      </c>
      <c r="G93" s="35">
        <v>382</v>
      </c>
      <c r="H93" s="23">
        <f t="shared" si="38"/>
        <v>2858</v>
      </c>
      <c r="I93" s="23">
        <f t="shared" si="39"/>
        <v>240</v>
      </c>
      <c r="J93" s="35">
        <v>40</v>
      </c>
      <c r="K93" s="35">
        <v>200</v>
      </c>
      <c r="L93" s="35">
        <v>2618</v>
      </c>
      <c r="M93" s="40"/>
    </row>
    <row r="94" spans="1:13" ht="21" customHeight="1" x14ac:dyDescent="0.2">
      <c r="A94" s="26" t="s">
        <v>146</v>
      </c>
      <c r="B94" s="22">
        <f t="shared" si="35"/>
        <v>-2744</v>
      </c>
      <c r="C94" s="22">
        <f t="shared" si="36"/>
        <v>1127</v>
      </c>
      <c r="D94" s="22">
        <f t="shared" si="37"/>
        <v>794</v>
      </c>
      <c r="E94" s="34">
        <v>535</v>
      </c>
      <c r="F94" s="34">
        <v>259</v>
      </c>
      <c r="G94" s="34">
        <v>333</v>
      </c>
      <c r="H94" s="22">
        <f t="shared" si="38"/>
        <v>3871</v>
      </c>
      <c r="I94" s="22">
        <f t="shared" si="39"/>
        <v>1796</v>
      </c>
      <c r="J94" s="34">
        <v>-606</v>
      </c>
      <c r="K94" s="34">
        <v>2402</v>
      </c>
      <c r="L94" s="34">
        <v>2075</v>
      </c>
      <c r="M94" s="40"/>
    </row>
    <row r="95" spans="1:13" ht="21" customHeight="1" x14ac:dyDescent="0.2">
      <c r="A95" s="27" t="s">
        <v>147</v>
      </c>
      <c r="B95" s="23">
        <f t="shared" si="35"/>
        <v>-2132</v>
      </c>
      <c r="C95" s="23">
        <f t="shared" si="36"/>
        <v>1046</v>
      </c>
      <c r="D95" s="23">
        <f t="shared" si="37"/>
        <v>965</v>
      </c>
      <c r="E95" s="35">
        <v>219</v>
      </c>
      <c r="F95" s="35">
        <v>746</v>
      </c>
      <c r="G95" s="35">
        <v>81</v>
      </c>
      <c r="H95" s="23">
        <f t="shared" si="38"/>
        <v>3178</v>
      </c>
      <c r="I95" s="23">
        <f t="shared" si="39"/>
        <v>3811</v>
      </c>
      <c r="J95" s="35">
        <v>2114</v>
      </c>
      <c r="K95" s="35">
        <v>1697</v>
      </c>
      <c r="L95" s="35">
        <v>-633</v>
      </c>
      <c r="M95" s="40"/>
    </row>
    <row r="96" spans="1:13" ht="21" customHeight="1" x14ac:dyDescent="0.2">
      <c r="A96" s="26" t="s">
        <v>201</v>
      </c>
      <c r="B96" s="22">
        <f>+C96-H96</f>
        <v>-3256</v>
      </c>
      <c r="C96" s="22">
        <f t="shared" ref="C96:C99" si="40">+D96+G96</f>
        <v>1975</v>
      </c>
      <c r="D96" s="22">
        <f t="shared" ref="D96:D99" si="41">+E96+F96</f>
        <v>920</v>
      </c>
      <c r="E96" s="34">
        <v>986</v>
      </c>
      <c r="F96" s="34">
        <v>-66</v>
      </c>
      <c r="G96" s="34">
        <v>1055</v>
      </c>
      <c r="H96" s="22">
        <f t="shared" ref="H96:H99" si="42">+I96+L96</f>
        <v>5231</v>
      </c>
      <c r="I96" s="22">
        <f t="shared" ref="I96:I99" si="43">+J96+K96</f>
        <v>3509</v>
      </c>
      <c r="J96" s="34">
        <v>240</v>
      </c>
      <c r="K96" s="34">
        <v>3269</v>
      </c>
      <c r="L96" s="34">
        <v>1722</v>
      </c>
      <c r="M96" s="40"/>
    </row>
    <row r="97" spans="1:13" ht="21" customHeight="1" x14ac:dyDescent="0.2">
      <c r="A97" s="27" t="s">
        <v>202</v>
      </c>
      <c r="B97" s="23">
        <f t="shared" ref="B97:B99" si="44">+C97-H97</f>
        <v>391</v>
      </c>
      <c r="C97" s="23">
        <f t="shared" si="40"/>
        <v>1142</v>
      </c>
      <c r="D97" s="23">
        <f t="shared" si="41"/>
        <v>692</v>
      </c>
      <c r="E97" s="35">
        <v>811</v>
      </c>
      <c r="F97" s="35">
        <v>-119</v>
      </c>
      <c r="G97" s="35">
        <v>450</v>
      </c>
      <c r="H97" s="23">
        <f t="shared" si="42"/>
        <v>751</v>
      </c>
      <c r="I97" s="23">
        <f t="shared" si="43"/>
        <v>-409</v>
      </c>
      <c r="J97" s="35">
        <v>528</v>
      </c>
      <c r="K97" s="35">
        <v>-937</v>
      </c>
      <c r="L97" s="35">
        <v>1160</v>
      </c>
      <c r="M97" s="40"/>
    </row>
    <row r="98" spans="1:13" ht="21" customHeight="1" x14ac:dyDescent="0.2">
      <c r="A98" s="26" t="s">
        <v>203</v>
      </c>
      <c r="B98" s="22">
        <f t="shared" si="44"/>
        <v>-2439</v>
      </c>
      <c r="C98" s="22">
        <f t="shared" si="40"/>
        <v>2212</v>
      </c>
      <c r="D98" s="22">
        <f t="shared" si="41"/>
        <v>3206</v>
      </c>
      <c r="E98" s="34">
        <v>2885</v>
      </c>
      <c r="F98" s="34">
        <v>321</v>
      </c>
      <c r="G98" s="34">
        <v>-994</v>
      </c>
      <c r="H98" s="22">
        <f t="shared" si="42"/>
        <v>4651</v>
      </c>
      <c r="I98" s="22">
        <f t="shared" si="43"/>
        <v>4510</v>
      </c>
      <c r="J98" s="34">
        <v>1954</v>
      </c>
      <c r="K98" s="34">
        <v>2556</v>
      </c>
      <c r="L98" s="34">
        <v>141</v>
      </c>
      <c r="M98" s="40"/>
    </row>
    <row r="99" spans="1:13" ht="21" customHeight="1" x14ac:dyDescent="0.2">
      <c r="A99" s="27" t="s">
        <v>204</v>
      </c>
      <c r="B99" s="23">
        <f t="shared" si="44"/>
        <v>-4229</v>
      </c>
      <c r="C99" s="23">
        <f t="shared" si="40"/>
        <v>-851</v>
      </c>
      <c r="D99" s="23">
        <f t="shared" si="41"/>
        <v>-1497</v>
      </c>
      <c r="E99" s="35">
        <v>-1512</v>
      </c>
      <c r="F99" s="35">
        <v>15</v>
      </c>
      <c r="G99" s="35">
        <v>646</v>
      </c>
      <c r="H99" s="23">
        <f t="shared" si="42"/>
        <v>3378</v>
      </c>
      <c r="I99" s="23">
        <f t="shared" si="43"/>
        <v>4292</v>
      </c>
      <c r="J99" s="35">
        <v>1793</v>
      </c>
      <c r="K99" s="35">
        <v>2499</v>
      </c>
      <c r="L99" s="35">
        <v>-914</v>
      </c>
      <c r="M99" s="40"/>
    </row>
    <row r="100" spans="1:13" ht="21" customHeight="1" x14ac:dyDescent="0.2">
      <c r="A100" s="26" t="s">
        <v>206</v>
      </c>
      <c r="B100" s="22">
        <f t="shared" ref="B100:B123" si="45">+C100-H100</f>
        <v>-4256</v>
      </c>
      <c r="C100" s="22">
        <f t="shared" ref="C100:C103" si="46">+D100+G100</f>
        <v>1743</v>
      </c>
      <c r="D100" s="22">
        <f t="shared" ref="D100:D103" si="47">+E100+F100</f>
        <v>505</v>
      </c>
      <c r="E100" s="34">
        <v>472</v>
      </c>
      <c r="F100" s="34">
        <v>33</v>
      </c>
      <c r="G100" s="34">
        <v>1238</v>
      </c>
      <c r="H100" s="22">
        <f t="shared" ref="H100:H103" si="48">+I100+L100</f>
        <v>5999</v>
      </c>
      <c r="I100" s="22">
        <f t="shared" ref="I100:I103" si="49">+J100+K100</f>
        <v>4201</v>
      </c>
      <c r="J100" s="34">
        <v>1201</v>
      </c>
      <c r="K100" s="34">
        <v>3000</v>
      </c>
      <c r="L100" s="34">
        <v>1798</v>
      </c>
      <c r="M100" s="40"/>
    </row>
    <row r="101" spans="1:13" ht="21" customHeight="1" x14ac:dyDescent="0.2">
      <c r="A101" s="27" t="s">
        <v>207</v>
      </c>
      <c r="B101" s="23">
        <f t="shared" si="45"/>
        <v>-1597</v>
      </c>
      <c r="C101" s="23">
        <f t="shared" si="46"/>
        <v>595</v>
      </c>
      <c r="D101" s="23">
        <f t="shared" si="47"/>
        <v>-430</v>
      </c>
      <c r="E101" s="35">
        <v>-440</v>
      </c>
      <c r="F101" s="35">
        <v>10</v>
      </c>
      <c r="G101" s="35">
        <v>1025</v>
      </c>
      <c r="H101" s="23">
        <f t="shared" si="48"/>
        <v>2192</v>
      </c>
      <c r="I101" s="23">
        <f t="shared" si="49"/>
        <v>-521</v>
      </c>
      <c r="J101" s="35">
        <v>-551</v>
      </c>
      <c r="K101" s="35">
        <v>30</v>
      </c>
      <c r="L101" s="35">
        <v>2713</v>
      </c>
      <c r="M101" s="40"/>
    </row>
    <row r="102" spans="1:13" ht="21" customHeight="1" x14ac:dyDescent="0.2">
      <c r="A102" s="26" t="s">
        <v>208</v>
      </c>
      <c r="B102" s="22">
        <f t="shared" si="45"/>
        <v>-1773</v>
      </c>
      <c r="C102" s="22">
        <f t="shared" si="46"/>
        <v>890</v>
      </c>
      <c r="D102" s="22">
        <f t="shared" si="47"/>
        <v>755</v>
      </c>
      <c r="E102" s="34">
        <v>689</v>
      </c>
      <c r="F102" s="34">
        <v>66</v>
      </c>
      <c r="G102" s="34">
        <v>135</v>
      </c>
      <c r="H102" s="22">
        <f t="shared" si="48"/>
        <v>2663</v>
      </c>
      <c r="I102" s="22">
        <f t="shared" si="49"/>
        <v>3237</v>
      </c>
      <c r="J102" s="34">
        <v>-464</v>
      </c>
      <c r="K102" s="34">
        <v>3701</v>
      </c>
      <c r="L102" s="34">
        <v>-574</v>
      </c>
      <c r="M102" s="40"/>
    </row>
    <row r="103" spans="1:13" ht="21" customHeight="1" x14ac:dyDescent="0.2">
      <c r="A103" s="27" t="s">
        <v>209</v>
      </c>
      <c r="B103" s="23">
        <f t="shared" si="45"/>
        <v>4375</v>
      </c>
      <c r="C103" s="23">
        <f t="shared" si="46"/>
        <v>9647</v>
      </c>
      <c r="D103" s="23">
        <f t="shared" si="47"/>
        <v>6655</v>
      </c>
      <c r="E103" s="35">
        <v>6600</v>
      </c>
      <c r="F103" s="35">
        <v>55</v>
      </c>
      <c r="G103" s="35">
        <v>2992</v>
      </c>
      <c r="H103" s="23">
        <f t="shared" si="48"/>
        <v>5272</v>
      </c>
      <c r="I103" s="23">
        <f t="shared" si="49"/>
        <v>3450</v>
      </c>
      <c r="J103" s="35">
        <v>1142</v>
      </c>
      <c r="K103" s="35">
        <v>2308</v>
      </c>
      <c r="L103" s="35">
        <v>1822</v>
      </c>
      <c r="M103" s="40"/>
    </row>
    <row r="104" spans="1:13" ht="21" customHeight="1" x14ac:dyDescent="0.2">
      <c r="A104" s="26" t="s">
        <v>210</v>
      </c>
      <c r="B104" s="22">
        <f t="shared" si="45"/>
        <v>-1870</v>
      </c>
      <c r="C104" s="22">
        <f t="shared" ref="C104:C107" si="50">+D104+G104</f>
        <v>823</v>
      </c>
      <c r="D104" s="22">
        <f t="shared" ref="D104:D107" si="51">+E104+F104</f>
        <v>299</v>
      </c>
      <c r="E104" s="34">
        <v>218</v>
      </c>
      <c r="F104" s="34">
        <v>81</v>
      </c>
      <c r="G104" s="34">
        <v>524</v>
      </c>
      <c r="H104" s="22">
        <f t="shared" ref="H104:H107" si="52">+I104+L104</f>
        <v>2693</v>
      </c>
      <c r="I104" s="22">
        <f t="shared" ref="I104:I107" si="53">+J104+K104</f>
        <v>2864</v>
      </c>
      <c r="J104" s="34">
        <v>186</v>
      </c>
      <c r="K104" s="34">
        <v>2678</v>
      </c>
      <c r="L104" s="34">
        <v>-171</v>
      </c>
      <c r="M104" s="40"/>
    </row>
    <row r="105" spans="1:13" ht="21" customHeight="1" x14ac:dyDescent="0.2">
      <c r="A105" s="27" t="s">
        <v>211</v>
      </c>
      <c r="B105" s="23">
        <f t="shared" si="45"/>
        <v>1322</v>
      </c>
      <c r="C105" s="23">
        <f t="shared" si="50"/>
        <v>321</v>
      </c>
      <c r="D105" s="23">
        <f t="shared" si="51"/>
        <v>177</v>
      </c>
      <c r="E105" s="35">
        <v>81</v>
      </c>
      <c r="F105" s="35">
        <v>96</v>
      </c>
      <c r="G105" s="35">
        <v>144</v>
      </c>
      <c r="H105" s="23">
        <f t="shared" si="52"/>
        <v>-1001</v>
      </c>
      <c r="I105" s="23">
        <f t="shared" si="53"/>
        <v>-2153</v>
      </c>
      <c r="J105" s="35">
        <v>-2794</v>
      </c>
      <c r="K105" s="35">
        <v>641</v>
      </c>
      <c r="L105" s="35">
        <v>1152</v>
      </c>
      <c r="M105" s="40"/>
    </row>
    <row r="106" spans="1:13" ht="21" customHeight="1" x14ac:dyDescent="0.2">
      <c r="A106" s="26" t="s">
        <v>212</v>
      </c>
      <c r="B106" s="22">
        <f t="shared" si="45"/>
        <v>-3235</v>
      </c>
      <c r="C106" s="22">
        <f t="shared" si="50"/>
        <v>28</v>
      </c>
      <c r="D106" s="22">
        <f t="shared" si="51"/>
        <v>333</v>
      </c>
      <c r="E106" s="34">
        <v>169</v>
      </c>
      <c r="F106" s="34">
        <v>164</v>
      </c>
      <c r="G106" s="34">
        <v>-305</v>
      </c>
      <c r="H106" s="22">
        <f t="shared" si="52"/>
        <v>3263</v>
      </c>
      <c r="I106" s="22">
        <f t="shared" si="53"/>
        <v>3018</v>
      </c>
      <c r="J106" s="34">
        <v>689</v>
      </c>
      <c r="K106" s="34">
        <v>2329</v>
      </c>
      <c r="L106" s="34">
        <v>245</v>
      </c>
      <c r="M106" s="40"/>
    </row>
    <row r="107" spans="1:13" ht="21" customHeight="1" x14ac:dyDescent="0.2">
      <c r="A107" s="27" t="s">
        <v>213</v>
      </c>
      <c r="B107" s="23">
        <f t="shared" si="45"/>
        <v>-3192</v>
      </c>
      <c r="C107" s="23">
        <f t="shared" si="50"/>
        <v>2241</v>
      </c>
      <c r="D107" s="23">
        <f t="shared" si="51"/>
        <v>346</v>
      </c>
      <c r="E107" s="35">
        <v>-77</v>
      </c>
      <c r="F107" s="35">
        <v>423</v>
      </c>
      <c r="G107" s="35">
        <v>1895</v>
      </c>
      <c r="H107" s="23">
        <f t="shared" si="52"/>
        <v>5433</v>
      </c>
      <c r="I107" s="23">
        <f t="shared" si="53"/>
        <v>5685</v>
      </c>
      <c r="J107" s="35">
        <v>1853</v>
      </c>
      <c r="K107" s="35">
        <v>3832</v>
      </c>
      <c r="L107" s="35">
        <v>-252</v>
      </c>
      <c r="M107" s="40"/>
    </row>
    <row r="108" spans="1:13" ht="21" customHeight="1" x14ac:dyDescent="0.2">
      <c r="A108" s="26" t="s">
        <v>217</v>
      </c>
      <c r="B108" s="22">
        <f t="shared" si="45"/>
        <v>-4518</v>
      </c>
      <c r="C108" s="22">
        <f t="shared" ref="C108:C123" si="54">+D108+G108</f>
        <v>1626</v>
      </c>
      <c r="D108" s="22">
        <f t="shared" ref="D108:D123" si="55">+E108+F108</f>
        <v>1200</v>
      </c>
      <c r="E108" s="34">
        <v>853</v>
      </c>
      <c r="F108" s="34">
        <v>347</v>
      </c>
      <c r="G108" s="34">
        <v>426</v>
      </c>
      <c r="H108" s="22">
        <f t="shared" ref="H108:H111" si="56">+I108+L108</f>
        <v>6144</v>
      </c>
      <c r="I108" s="22">
        <f t="shared" ref="I108:I111" si="57">+J108+K108</f>
        <v>3780</v>
      </c>
      <c r="J108" s="34">
        <v>1283</v>
      </c>
      <c r="K108" s="34">
        <v>2497</v>
      </c>
      <c r="L108" s="34">
        <v>2364</v>
      </c>
      <c r="M108" s="40"/>
    </row>
    <row r="109" spans="1:13" ht="21" customHeight="1" x14ac:dyDescent="0.2">
      <c r="A109" s="27" t="s">
        <v>218</v>
      </c>
      <c r="B109" s="23">
        <f t="shared" si="45"/>
        <v>-2984</v>
      </c>
      <c r="C109" s="23">
        <f t="shared" si="54"/>
        <v>-700</v>
      </c>
      <c r="D109" s="23">
        <f t="shared" si="55"/>
        <v>-1176</v>
      </c>
      <c r="E109" s="35">
        <v>-1344</v>
      </c>
      <c r="F109" s="35">
        <v>168</v>
      </c>
      <c r="G109" s="35">
        <v>476</v>
      </c>
      <c r="H109" s="23">
        <f t="shared" si="56"/>
        <v>2284</v>
      </c>
      <c r="I109" s="23">
        <f t="shared" si="57"/>
        <v>1080</v>
      </c>
      <c r="J109" s="35">
        <v>-98</v>
      </c>
      <c r="K109" s="35">
        <v>1178</v>
      </c>
      <c r="L109" s="35">
        <v>1204</v>
      </c>
      <c r="M109" s="40"/>
    </row>
    <row r="110" spans="1:13" ht="21" customHeight="1" x14ac:dyDescent="0.2">
      <c r="A110" s="26" t="s">
        <v>219</v>
      </c>
      <c r="B110" s="22">
        <f t="shared" si="45"/>
        <v>-5204</v>
      </c>
      <c r="C110" s="22">
        <f t="shared" si="54"/>
        <v>178</v>
      </c>
      <c r="D110" s="22">
        <f t="shared" si="55"/>
        <v>1159</v>
      </c>
      <c r="E110" s="34">
        <v>911</v>
      </c>
      <c r="F110" s="34">
        <v>248</v>
      </c>
      <c r="G110" s="34">
        <v>-981</v>
      </c>
      <c r="H110" s="22">
        <f t="shared" si="56"/>
        <v>5382</v>
      </c>
      <c r="I110" s="22">
        <f t="shared" si="57"/>
        <v>3787</v>
      </c>
      <c r="J110" s="34">
        <v>939</v>
      </c>
      <c r="K110" s="34">
        <v>2848</v>
      </c>
      <c r="L110" s="34">
        <v>1595</v>
      </c>
      <c r="M110" s="40"/>
    </row>
    <row r="111" spans="1:13" ht="21" customHeight="1" x14ac:dyDescent="0.2">
      <c r="A111" s="27" t="s">
        <v>220</v>
      </c>
      <c r="B111" s="23">
        <f t="shared" si="45"/>
        <v>-1458</v>
      </c>
      <c r="C111" s="23">
        <f t="shared" si="54"/>
        <v>882</v>
      </c>
      <c r="D111" s="23">
        <f t="shared" si="55"/>
        <v>-691</v>
      </c>
      <c r="E111" s="35">
        <v>-1100</v>
      </c>
      <c r="F111" s="35">
        <v>409</v>
      </c>
      <c r="G111" s="35">
        <v>1573</v>
      </c>
      <c r="H111" s="23">
        <f t="shared" si="56"/>
        <v>2340</v>
      </c>
      <c r="I111" s="23">
        <f t="shared" si="57"/>
        <v>4380</v>
      </c>
      <c r="J111" s="35">
        <v>2158</v>
      </c>
      <c r="K111" s="35">
        <v>2222</v>
      </c>
      <c r="L111" s="35">
        <v>-2040</v>
      </c>
      <c r="M111" s="40"/>
    </row>
    <row r="112" spans="1:13" ht="21" customHeight="1" x14ac:dyDescent="0.2">
      <c r="A112" s="26" t="s">
        <v>221</v>
      </c>
      <c r="B112" s="22">
        <f t="shared" si="45"/>
        <v>-7367</v>
      </c>
      <c r="C112" s="22">
        <f t="shared" si="54"/>
        <v>1015</v>
      </c>
      <c r="D112" s="22">
        <f t="shared" si="55"/>
        <v>118</v>
      </c>
      <c r="E112" s="34">
        <v>-47</v>
      </c>
      <c r="F112" s="34">
        <v>165</v>
      </c>
      <c r="G112" s="34">
        <v>897</v>
      </c>
      <c r="H112" s="22">
        <f t="shared" ref="H112:H115" si="58">+I112+L112</f>
        <v>8382</v>
      </c>
      <c r="I112" s="22">
        <f t="shared" ref="I112:I115" si="59">+J112+K112</f>
        <v>5448</v>
      </c>
      <c r="J112" s="34">
        <v>1470</v>
      </c>
      <c r="K112" s="34">
        <v>3978</v>
      </c>
      <c r="L112" s="34">
        <v>2934</v>
      </c>
      <c r="M112" s="40"/>
    </row>
    <row r="113" spans="1:13" ht="21" customHeight="1" x14ac:dyDescent="0.2">
      <c r="A113" s="27" t="s">
        <v>222</v>
      </c>
      <c r="B113" s="23">
        <f t="shared" si="45"/>
        <v>389</v>
      </c>
      <c r="C113" s="23">
        <f t="shared" si="54"/>
        <v>896</v>
      </c>
      <c r="D113" s="23">
        <f t="shared" si="55"/>
        <v>1141</v>
      </c>
      <c r="E113" s="35">
        <v>851</v>
      </c>
      <c r="F113" s="35">
        <v>290</v>
      </c>
      <c r="G113" s="35">
        <v>-245</v>
      </c>
      <c r="H113" s="23">
        <f t="shared" si="58"/>
        <v>507</v>
      </c>
      <c r="I113" s="23">
        <f t="shared" si="59"/>
        <v>1319</v>
      </c>
      <c r="J113" s="35">
        <v>1041</v>
      </c>
      <c r="K113" s="35">
        <v>278</v>
      </c>
      <c r="L113" s="35">
        <v>-812</v>
      </c>
      <c r="M113" s="40"/>
    </row>
    <row r="114" spans="1:13" ht="21" customHeight="1" x14ac:dyDescent="0.2">
      <c r="A114" s="26" t="s">
        <v>223</v>
      </c>
      <c r="B114" s="22">
        <f t="shared" si="45"/>
        <v>-4151</v>
      </c>
      <c r="C114" s="22">
        <f t="shared" si="54"/>
        <v>1455</v>
      </c>
      <c r="D114" s="22">
        <f t="shared" si="55"/>
        <v>-740</v>
      </c>
      <c r="E114" s="34">
        <v>-958</v>
      </c>
      <c r="F114" s="34">
        <v>218</v>
      </c>
      <c r="G114" s="34">
        <v>2195</v>
      </c>
      <c r="H114" s="22">
        <f t="shared" si="58"/>
        <v>5606</v>
      </c>
      <c r="I114" s="22">
        <f t="shared" si="59"/>
        <v>3889</v>
      </c>
      <c r="J114" s="34">
        <v>230</v>
      </c>
      <c r="K114" s="34">
        <v>3659</v>
      </c>
      <c r="L114" s="34">
        <v>1717</v>
      </c>
      <c r="M114" s="40"/>
    </row>
    <row r="115" spans="1:13" ht="21" customHeight="1" x14ac:dyDescent="0.2">
      <c r="A115" s="27" t="s">
        <v>224</v>
      </c>
      <c r="B115" s="23">
        <f t="shared" si="45"/>
        <v>271</v>
      </c>
      <c r="C115" s="23">
        <f t="shared" si="54"/>
        <v>1438</v>
      </c>
      <c r="D115" s="23">
        <f t="shared" si="55"/>
        <v>-999</v>
      </c>
      <c r="E115" s="35">
        <v>-1666</v>
      </c>
      <c r="F115" s="35">
        <v>667</v>
      </c>
      <c r="G115" s="35">
        <v>2437</v>
      </c>
      <c r="H115" s="23">
        <f t="shared" si="58"/>
        <v>1167</v>
      </c>
      <c r="I115" s="23">
        <f t="shared" si="59"/>
        <v>2606</v>
      </c>
      <c r="J115" s="35">
        <v>-111</v>
      </c>
      <c r="K115" s="35">
        <v>2717</v>
      </c>
      <c r="L115" s="35">
        <v>-1439</v>
      </c>
      <c r="M115" s="40"/>
    </row>
    <row r="116" spans="1:13" ht="21" customHeight="1" x14ac:dyDescent="0.2">
      <c r="A116" s="26" t="s">
        <v>225</v>
      </c>
      <c r="B116" s="22">
        <f t="shared" si="45"/>
        <v>-6128</v>
      </c>
      <c r="C116" s="22">
        <f t="shared" si="54"/>
        <v>344</v>
      </c>
      <c r="D116" s="22">
        <f t="shared" si="55"/>
        <v>-312</v>
      </c>
      <c r="E116" s="34">
        <v>-95</v>
      </c>
      <c r="F116" s="34">
        <v>-217</v>
      </c>
      <c r="G116" s="34">
        <v>656</v>
      </c>
      <c r="H116" s="22">
        <f t="shared" ref="H116:H123" si="60">+I116+L116</f>
        <v>6472</v>
      </c>
      <c r="I116" s="22">
        <f t="shared" ref="I116:I123" si="61">+J116+K116</f>
        <v>2959</v>
      </c>
      <c r="J116" s="34">
        <v>871</v>
      </c>
      <c r="K116" s="34">
        <v>2088</v>
      </c>
      <c r="L116" s="34">
        <v>3513</v>
      </c>
      <c r="M116" s="40"/>
    </row>
    <row r="117" spans="1:13" ht="21" customHeight="1" x14ac:dyDescent="0.2">
      <c r="A117" s="27" t="s">
        <v>226</v>
      </c>
      <c r="B117" s="23">
        <f t="shared" si="45"/>
        <v>-1705</v>
      </c>
      <c r="C117" s="23">
        <f t="shared" si="54"/>
        <v>-1951</v>
      </c>
      <c r="D117" s="23">
        <f t="shared" si="55"/>
        <v>4</v>
      </c>
      <c r="E117" s="35">
        <v>32</v>
      </c>
      <c r="F117" s="35">
        <v>-28</v>
      </c>
      <c r="G117" s="35">
        <v>-1955</v>
      </c>
      <c r="H117" s="23">
        <f t="shared" si="60"/>
        <v>-246</v>
      </c>
      <c r="I117" s="23">
        <f t="shared" si="61"/>
        <v>1298</v>
      </c>
      <c r="J117" s="35">
        <v>-127</v>
      </c>
      <c r="K117" s="35">
        <v>1425</v>
      </c>
      <c r="L117" s="35">
        <v>-1544</v>
      </c>
      <c r="M117" s="40"/>
    </row>
    <row r="118" spans="1:13" ht="21" customHeight="1" x14ac:dyDescent="0.2">
      <c r="A118" s="26" t="s">
        <v>227</v>
      </c>
      <c r="B118" s="22">
        <f t="shared" si="45"/>
        <v>-2955</v>
      </c>
      <c r="C118" s="22">
        <f t="shared" si="54"/>
        <v>2859</v>
      </c>
      <c r="D118" s="22">
        <f t="shared" si="55"/>
        <v>91</v>
      </c>
      <c r="E118" s="34">
        <v>-38</v>
      </c>
      <c r="F118" s="34">
        <v>129</v>
      </c>
      <c r="G118" s="34">
        <v>2768</v>
      </c>
      <c r="H118" s="22">
        <f t="shared" si="60"/>
        <v>5814</v>
      </c>
      <c r="I118" s="22">
        <f t="shared" si="61"/>
        <v>5567</v>
      </c>
      <c r="J118" s="34">
        <v>1798</v>
      </c>
      <c r="K118" s="34">
        <v>3769</v>
      </c>
      <c r="L118" s="34">
        <v>247</v>
      </c>
      <c r="M118" s="40"/>
    </row>
    <row r="119" spans="1:13" ht="21" customHeight="1" x14ac:dyDescent="0.2">
      <c r="A119" s="27" t="s">
        <v>228</v>
      </c>
      <c r="B119" s="23">
        <f t="shared" si="45"/>
        <v>-1730</v>
      </c>
      <c r="C119" s="23">
        <f t="shared" si="54"/>
        <v>2880</v>
      </c>
      <c r="D119" s="23">
        <f t="shared" si="55"/>
        <v>541</v>
      </c>
      <c r="E119" s="35">
        <v>31</v>
      </c>
      <c r="F119" s="35">
        <v>510</v>
      </c>
      <c r="G119" s="35">
        <v>2339</v>
      </c>
      <c r="H119" s="23">
        <f t="shared" si="60"/>
        <v>4610</v>
      </c>
      <c r="I119" s="23">
        <f t="shared" si="61"/>
        <v>4522</v>
      </c>
      <c r="J119" s="35">
        <v>1399</v>
      </c>
      <c r="K119" s="35">
        <v>3123</v>
      </c>
      <c r="L119" s="35">
        <v>88</v>
      </c>
      <c r="M119" s="40"/>
    </row>
    <row r="120" spans="1:13" ht="21" customHeight="1" x14ac:dyDescent="0.2">
      <c r="A120" s="26" t="s">
        <v>230</v>
      </c>
      <c r="B120" s="22">
        <f>+C120-H120</f>
        <v>-7844</v>
      </c>
      <c r="C120" s="22">
        <f t="shared" si="54"/>
        <v>2662</v>
      </c>
      <c r="D120" s="22">
        <f t="shared" si="55"/>
        <v>362</v>
      </c>
      <c r="E120" s="34">
        <v>-156</v>
      </c>
      <c r="F120" s="34">
        <v>518</v>
      </c>
      <c r="G120" s="34">
        <v>2300</v>
      </c>
      <c r="H120" s="22">
        <f t="shared" si="60"/>
        <v>10506</v>
      </c>
      <c r="I120" s="22">
        <f t="shared" si="61"/>
        <v>7168</v>
      </c>
      <c r="J120" s="34">
        <v>1722</v>
      </c>
      <c r="K120" s="34">
        <v>5446</v>
      </c>
      <c r="L120" s="34">
        <v>3338</v>
      </c>
      <c r="M120" s="40"/>
    </row>
    <row r="121" spans="1:13" ht="21" customHeight="1" x14ac:dyDescent="0.2">
      <c r="A121" s="27" t="s">
        <v>231</v>
      </c>
      <c r="B121" s="23">
        <f t="shared" si="45"/>
        <v>-1549</v>
      </c>
      <c r="C121" s="23">
        <f t="shared" si="54"/>
        <v>2117</v>
      </c>
      <c r="D121" s="23">
        <f t="shared" si="55"/>
        <v>1218</v>
      </c>
      <c r="E121" s="35">
        <v>95</v>
      </c>
      <c r="F121" s="35">
        <v>1123</v>
      </c>
      <c r="G121" s="35">
        <v>899</v>
      </c>
      <c r="H121" s="23">
        <f t="shared" si="60"/>
        <v>3666</v>
      </c>
      <c r="I121" s="23">
        <f t="shared" si="61"/>
        <v>2156</v>
      </c>
      <c r="J121" s="35">
        <v>458</v>
      </c>
      <c r="K121" s="35">
        <v>1698</v>
      </c>
      <c r="L121" s="35">
        <v>1510</v>
      </c>
      <c r="M121" s="40"/>
    </row>
    <row r="122" spans="1:13" ht="21" customHeight="1" x14ac:dyDescent="0.2">
      <c r="A122" s="26" t="s">
        <v>232</v>
      </c>
      <c r="B122" s="22">
        <f t="shared" si="45"/>
        <v>-8467</v>
      </c>
      <c r="C122" s="22">
        <f t="shared" si="54"/>
        <v>1569</v>
      </c>
      <c r="D122" s="22">
        <f t="shared" si="55"/>
        <v>157</v>
      </c>
      <c r="E122" s="34">
        <v>-328</v>
      </c>
      <c r="F122" s="34">
        <v>485</v>
      </c>
      <c r="G122" s="34">
        <v>1412</v>
      </c>
      <c r="H122" s="22">
        <f t="shared" si="60"/>
        <v>10036</v>
      </c>
      <c r="I122" s="22">
        <f t="shared" si="61"/>
        <v>7113</v>
      </c>
      <c r="J122" s="34">
        <v>2254</v>
      </c>
      <c r="K122" s="34">
        <v>4859</v>
      </c>
      <c r="L122" s="34">
        <v>2923</v>
      </c>
      <c r="M122" s="40"/>
    </row>
    <row r="123" spans="1:13" ht="21" customHeight="1" x14ac:dyDescent="0.2">
      <c r="A123" s="27" t="s">
        <v>233</v>
      </c>
      <c r="B123" s="23">
        <f t="shared" si="45"/>
        <v>-4117</v>
      </c>
      <c r="C123" s="23">
        <f t="shared" si="54"/>
        <v>2227</v>
      </c>
      <c r="D123" s="23">
        <f t="shared" si="55"/>
        <v>1161</v>
      </c>
      <c r="E123" s="35">
        <v>614</v>
      </c>
      <c r="F123" s="35">
        <v>547</v>
      </c>
      <c r="G123" s="35">
        <v>1066</v>
      </c>
      <c r="H123" s="23">
        <f t="shared" si="60"/>
        <v>6344</v>
      </c>
      <c r="I123" s="23">
        <f t="shared" si="61"/>
        <v>4333</v>
      </c>
      <c r="J123" s="35">
        <v>499</v>
      </c>
      <c r="K123" s="35">
        <v>3834</v>
      </c>
      <c r="L123" s="35">
        <v>2011</v>
      </c>
      <c r="M123" s="40"/>
    </row>
    <row r="124" spans="1:13" ht="21" customHeight="1" x14ac:dyDescent="0.2">
      <c r="A124" s="26" t="s">
        <v>235</v>
      </c>
      <c r="B124" s="22">
        <f>+C124-H124</f>
        <v>-10673</v>
      </c>
      <c r="C124" s="22">
        <f t="shared" ref="C124:C127" si="62">+D124+G124</f>
        <v>3305</v>
      </c>
      <c r="D124" s="22">
        <f t="shared" ref="D124:D127" si="63">+E124+F124</f>
        <v>968</v>
      </c>
      <c r="E124" s="34">
        <v>-155</v>
      </c>
      <c r="F124" s="34">
        <v>1123</v>
      </c>
      <c r="G124" s="34">
        <v>2337</v>
      </c>
      <c r="H124" s="22">
        <f t="shared" ref="H124:H127" si="64">+I124+L124</f>
        <v>13978</v>
      </c>
      <c r="I124" s="22">
        <f t="shared" ref="I124:I127" si="65">+J124+K124</f>
        <v>7918</v>
      </c>
      <c r="J124" s="34">
        <v>2412</v>
      </c>
      <c r="K124" s="34">
        <v>5506</v>
      </c>
      <c r="L124" s="34">
        <v>6060</v>
      </c>
      <c r="M124" s="40"/>
    </row>
    <row r="125" spans="1:13" ht="21" customHeight="1" x14ac:dyDescent="0.2">
      <c r="A125" s="27" t="s">
        <v>236</v>
      </c>
      <c r="B125" s="23">
        <f t="shared" ref="B125:B127" si="66">+C125-H125</f>
        <v>-5345</v>
      </c>
      <c r="C125" s="23">
        <f t="shared" si="62"/>
        <v>1174</v>
      </c>
      <c r="D125" s="23">
        <f t="shared" si="63"/>
        <v>1458</v>
      </c>
      <c r="E125" s="35">
        <v>196</v>
      </c>
      <c r="F125" s="35">
        <v>1262</v>
      </c>
      <c r="G125" s="35">
        <v>-284</v>
      </c>
      <c r="H125" s="23">
        <f t="shared" si="64"/>
        <v>6519</v>
      </c>
      <c r="I125" s="23">
        <f t="shared" si="65"/>
        <v>4107</v>
      </c>
      <c r="J125" s="35">
        <v>1004</v>
      </c>
      <c r="K125" s="35">
        <v>3103</v>
      </c>
      <c r="L125" s="35">
        <v>2412</v>
      </c>
      <c r="M125" s="40"/>
    </row>
    <row r="126" spans="1:13" ht="21" customHeight="1" x14ac:dyDescent="0.2">
      <c r="A126" s="26" t="s">
        <v>237</v>
      </c>
      <c r="B126" s="22">
        <f t="shared" si="66"/>
        <v>-6216</v>
      </c>
      <c r="C126" s="22">
        <f t="shared" si="62"/>
        <v>2442</v>
      </c>
      <c r="D126" s="22">
        <f t="shared" si="63"/>
        <v>1865</v>
      </c>
      <c r="E126" s="34">
        <v>196</v>
      </c>
      <c r="F126" s="34">
        <v>1669</v>
      </c>
      <c r="G126" s="34">
        <v>577</v>
      </c>
      <c r="H126" s="22">
        <f t="shared" si="64"/>
        <v>8658</v>
      </c>
      <c r="I126" s="22">
        <f t="shared" si="65"/>
        <v>5059</v>
      </c>
      <c r="J126" s="34">
        <v>1476</v>
      </c>
      <c r="K126" s="34">
        <v>3583</v>
      </c>
      <c r="L126" s="34">
        <v>3599</v>
      </c>
      <c r="M126" s="40"/>
    </row>
    <row r="127" spans="1:13" ht="21" customHeight="1" x14ac:dyDescent="0.2">
      <c r="A127" s="27" t="s">
        <v>238</v>
      </c>
      <c r="B127" s="23">
        <f t="shared" si="66"/>
        <v>-1689</v>
      </c>
      <c r="C127" s="23">
        <f t="shared" si="62"/>
        <v>3759</v>
      </c>
      <c r="D127" s="23">
        <f t="shared" si="63"/>
        <v>1770</v>
      </c>
      <c r="E127" s="35">
        <v>480</v>
      </c>
      <c r="F127" s="35">
        <v>1290</v>
      </c>
      <c r="G127" s="35">
        <v>1989</v>
      </c>
      <c r="H127" s="23">
        <f t="shared" si="64"/>
        <v>5448</v>
      </c>
      <c r="I127" s="23">
        <f t="shared" si="65"/>
        <v>5216</v>
      </c>
      <c r="J127" s="35">
        <v>1320</v>
      </c>
      <c r="K127" s="35">
        <v>3896</v>
      </c>
      <c r="L127" s="35">
        <v>232</v>
      </c>
      <c r="M127" s="40"/>
    </row>
    <row r="128" spans="1:13" ht="21" customHeight="1" x14ac:dyDescent="0.2">
      <c r="A128" s="26" t="s">
        <v>239</v>
      </c>
      <c r="B128" s="22">
        <f>+C128-H128</f>
        <v>-9214</v>
      </c>
      <c r="C128" s="22">
        <f t="shared" ref="C128:C131" si="67">+D128+G128</f>
        <v>1216</v>
      </c>
      <c r="D128" s="22">
        <f t="shared" ref="D128:D131" si="68">+E128+F128</f>
        <v>159</v>
      </c>
      <c r="E128" s="34">
        <v>-27</v>
      </c>
      <c r="F128" s="34">
        <v>186</v>
      </c>
      <c r="G128" s="34">
        <v>1057</v>
      </c>
      <c r="H128" s="22">
        <f t="shared" ref="H128:H131" si="69">+I128+L128</f>
        <v>10430</v>
      </c>
      <c r="I128" s="22">
        <f t="shared" ref="I128:I131" si="70">+J128+K128</f>
        <v>6456</v>
      </c>
      <c r="J128" s="34">
        <v>2041</v>
      </c>
      <c r="K128" s="34">
        <v>4415</v>
      </c>
      <c r="L128" s="34">
        <v>3974</v>
      </c>
      <c r="M128" s="40"/>
    </row>
    <row r="129" spans="1:13" ht="21" customHeight="1" x14ac:dyDescent="0.2">
      <c r="A129" s="27" t="s">
        <v>240</v>
      </c>
      <c r="B129" s="23">
        <f t="shared" ref="B129:B131" si="71">+C129-H129</f>
        <v>-2750</v>
      </c>
      <c r="C129" s="23">
        <f t="shared" si="67"/>
        <v>3405</v>
      </c>
      <c r="D129" s="23">
        <f t="shared" si="68"/>
        <v>2052</v>
      </c>
      <c r="E129" s="35">
        <v>2080</v>
      </c>
      <c r="F129" s="35">
        <v>-28</v>
      </c>
      <c r="G129" s="35">
        <v>1353</v>
      </c>
      <c r="H129" s="23">
        <f t="shared" si="69"/>
        <v>6155</v>
      </c>
      <c r="I129" s="23">
        <f t="shared" si="70"/>
        <v>6358</v>
      </c>
      <c r="J129" s="35">
        <v>2771</v>
      </c>
      <c r="K129" s="35">
        <v>3587</v>
      </c>
      <c r="L129" s="35">
        <v>-203</v>
      </c>
      <c r="M129" s="40"/>
    </row>
    <row r="130" spans="1:13" ht="21" customHeight="1" x14ac:dyDescent="0.2">
      <c r="A130" s="26" t="s">
        <v>241</v>
      </c>
      <c r="B130" s="22">
        <f t="shared" si="71"/>
        <v>-6854</v>
      </c>
      <c r="C130" s="22">
        <f t="shared" si="67"/>
        <v>2825</v>
      </c>
      <c r="D130" s="22">
        <f t="shared" si="68"/>
        <v>731</v>
      </c>
      <c r="E130" s="34">
        <v>503</v>
      </c>
      <c r="F130" s="34">
        <v>228</v>
      </c>
      <c r="G130" s="34">
        <v>2094</v>
      </c>
      <c r="H130" s="22">
        <f t="shared" si="69"/>
        <v>9679</v>
      </c>
      <c r="I130" s="22">
        <f t="shared" si="70"/>
        <v>7480</v>
      </c>
      <c r="J130" s="34">
        <v>3701</v>
      </c>
      <c r="K130" s="34">
        <v>3779</v>
      </c>
      <c r="L130" s="34">
        <v>2199</v>
      </c>
      <c r="M130" s="40"/>
    </row>
    <row r="131" spans="1:13" ht="21" customHeight="1" x14ac:dyDescent="0.2">
      <c r="A131" s="27" t="s">
        <v>242</v>
      </c>
      <c r="B131" s="23">
        <f t="shared" si="71"/>
        <v>2177</v>
      </c>
      <c r="C131" s="23">
        <f t="shared" si="67"/>
        <v>3774</v>
      </c>
      <c r="D131" s="23">
        <f t="shared" si="68"/>
        <v>519</v>
      </c>
      <c r="E131" s="35">
        <v>351</v>
      </c>
      <c r="F131" s="35">
        <v>168</v>
      </c>
      <c r="G131" s="35">
        <v>3255</v>
      </c>
      <c r="H131" s="23">
        <f t="shared" si="69"/>
        <v>1597</v>
      </c>
      <c r="I131" s="23">
        <f t="shared" si="70"/>
        <v>6169</v>
      </c>
      <c r="J131" s="35">
        <v>2091</v>
      </c>
      <c r="K131" s="35">
        <v>4078</v>
      </c>
      <c r="L131" s="35">
        <v>-4572</v>
      </c>
      <c r="M131" s="40"/>
    </row>
  </sheetData>
  <mergeCells count="11">
    <mergeCell ref="A6:A9"/>
    <mergeCell ref="B6:L6"/>
    <mergeCell ref="B7:B9"/>
    <mergeCell ref="C7:G7"/>
    <mergeCell ref="H7:L7"/>
    <mergeCell ref="C8:C9"/>
    <mergeCell ref="D8:F8"/>
    <mergeCell ref="H8:H9"/>
    <mergeCell ref="I8:K8"/>
    <mergeCell ref="G8:G9"/>
    <mergeCell ref="L8:L9"/>
  </mergeCells>
  <pageMargins left="0.11811023622047245" right="0.47244094488188981" top="0.15748031496062992" bottom="0.23622047244094491" header="0.15748031496062992" footer="0.15748031496062992"/>
  <pageSetup paperSize="9" scale="59" fitToHeight="3" orientation="landscape" r:id="rId1"/>
  <headerFooter alignWithMargins="0"/>
  <rowBreaks count="1" manualBreakCount="1">
    <brk id="35" max="11" man="1"/>
  </rowBreaks>
  <ignoredErrors>
    <ignoredError sqref="H28:L28 H27 J27:L2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M131"/>
  <sheetViews>
    <sheetView showGridLines="0" view="pageBreakPreview" zoomScale="90" zoomScaleNormal="100" zoomScaleSheetLayoutView="90" workbookViewId="0">
      <pane xSplit="2" ySplit="14" topLeftCell="C23" activePane="bottomRight" state="frozen"/>
      <selection activeCell="A31" sqref="A31:XFD31"/>
      <selection pane="topRight" activeCell="A31" sqref="A31:XFD31"/>
      <selection pane="bottomLeft" activeCell="A31" sqref="A31:XFD31"/>
      <selection pane="bottomRight" activeCell="L34" sqref="L34"/>
    </sheetView>
  </sheetViews>
  <sheetFormatPr defaultColWidth="9.140625" defaultRowHeight="12.75" x14ac:dyDescent="0.2"/>
  <cols>
    <col min="1" max="1" width="15.5703125" style="15" customWidth="1"/>
    <col min="2" max="3" width="18.7109375" style="15" customWidth="1"/>
    <col min="4" max="4" width="17.140625" style="15" customWidth="1"/>
    <col min="5" max="5" width="20" style="15" customWidth="1"/>
    <col min="6" max="6" width="21" style="15" customWidth="1"/>
    <col min="7" max="12" width="18.7109375" style="15" customWidth="1"/>
    <col min="13" max="14" width="10.7109375" style="15" customWidth="1"/>
    <col min="15" max="16384" width="9.140625" style="15"/>
  </cols>
  <sheetData>
    <row r="2" spans="1:13" x14ac:dyDescent="0.2">
      <c r="A2" s="14" t="s">
        <v>243</v>
      </c>
    </row>
    <row r="4" spans="1:13" x14ac:dyDescent="0.2">
      <c r="A4" s="16" t="s">
        <v>162</v>
      </c>
    </row>
    <row r="6" spans="1:13" ht="24" customHeight="1" x14ac:dyDescent="0.2">
      <c r="A6" s="122" t="s">
        <v>6</v>
      </c>
      <c r="B6" s="168" t="s">
        <v>187</v>
      </c>
      <c r="C6" s="147"/>
      <c r="D6" s="147"/>
      <c r="E6" s="147"/>
      <c r="F6" s="147"/>
      <c r="G6" s="147"/>
      <c r="H6" s="147"/>
      <c r="I6" s="147"/>
      <c r="J6" s="147"/>
      <c r="K6" s="147"/>
      <c r="L6" s="147"/>
    </row>
    <row r="7" spans="1:13" ht="25.5" customHeight="1" x14ac:dyDescent="0.2">
      <c r="A7" s="122"/>
      <c r="B7" s="169" t="s">
        <v>124</v>
      </c>
      <c r="C7" s="171" t="s">
        <v>178</v>
      </c>
      <c r="D7" s="172"/>
      <c r="E7" s="172"/>
      <c r="F7" s="172"/>
      <c r="G7" s="172"/>
      <c r="H7" s="173"/>
      <c r="I7" s="171" t="s">
        <v>176</v>
      </c>
      <c r="J7" s="172"/>
      <c r="K7" s="172"/>
      <c r="L7" s="172"/>
    </row>
    <row r="8" spans="1:13" ht="41.25" customHeight="1" x14ac:dyDescent="0.2">
      <c r="A8" s="122"/>
      <c r="B8" s="169"/>
      <c r="C8" s="170" t="s">
        <v>124</v>
      </c>
      <c r="D8" s="174" t="s">
        <v>183</v>
      </c>
      <c r="E8" s="175"/>
      <c r="F8" s="175"/>
      <c r="G8" s="176"/>
      <c r="H8" s="150" t="s">
        <v>180</v>
      </c>
      <c r="I8" s="170" t="s">
        <v>124</v>
      </c>
      <c r="J8" s="178" t="s">
        <v>184</v>
      </c>
      <c r="K8" s="178" t="s">
        <v>185</v>
      </c>
      <c r="L8" s="178" t="s">
        <v>186</v>
      </c>
    </row>
    <row r="9" spans="1:13" ht="89.25" x14ac:dyDescent="0.2">
      <c r="A9" s="117"/>
      <c r="B9" s="169"/>
      <c r="C9" s="152"/>
      <c r="D9" s="19"/>
      <c r="E9" s="105" t="s">
        <v>184</v>
      </c>
      <c r="F9" s="105" t="s">
        <v>185</v>
      </c>
      <c r="G9" s="105" t="s">
        <v>186</v>
      </c>
      <c r="H9" s="177"/>
      <c r="I9" s="152"/>
      <c r="J9" s="179"/>
      <c r="K9" s="179"/>
      <c r="L9" s="179"/>
    </row>
    <row r="10" spans="1:13" ht="21" customHeight="1" x14ac:dyDescent="0.2">
      <c r="A10" s="87">
        <v>1</v>
      </c>
      <c r="B10" s="87">
        <f>+A10+1</f>
        <v>2</v>
      </c>
      <c r="C10" s="87">
        <f t="shared" ref="C10:L10" si="0">B10+1</f>
        <v>3</v>
      </c>
      <c r="D10" s="87">
        <f t="shared" si="0"/>
        <v>4</v>
      </c>
      <c r="E10" s="87">
        <f t="shared" si="0"/>
        <v>5</v>
      </c>
      <c r="F10" s="87">
        <f t="shared" si="0"/>
        <v>6</v>
      </c>
      <c r="G10" s="87">
        <f t="shared" si="0"/>
        <v>7</v>
      </c>
      <c r="H10" s="87">
        <f t="shared" si="0"/>
        <v>8</v>
      </c>
      <c r="I10" s="87">
        <f t="shared" si="0"/>
        <v>9</v>
      </c>
      <c r="J10" s="87">
        <f t="shared" si="0"/>
        <v>10</v>
      </c>
      <c r="K10" s="87">
        <f t="shared" si="0"/>
        <v>11</v>
      </c>
      <c r="L10" s="87">
        <f t="shared" si="0"/>
        <v>12</v>
      </c>
    </row>
    <row r="11" spans="1:13" ht="21" hidden="1" customHeight="1" x14ac:dyDescent="0.2">
      <c r="A11" s="21">
        <v>2000</v>
      </c>
      <c r="B11" s="22"/>
      <c r="C11" s="22"/>
      <c r="D11" s="22"/>
      <c r="E11" s="22"/>
      <c r="F11" s="22"/>
      <c r="G11" s="22"/>
      <c r="H11" s="22"/>
      <c r="I11" s="22"/>
      <c r="J11" s="22"/>
      <c r="K11" s="22"/>
      <c r="L11" s="22"/>
    </row>
    <row r="12" spans="1:13" ht="21" hidden="1" customHeight="1" x14ac:dyDescent="0.2">
      <c r="A12" s="75">
        <v>2001</v>
      </c>
      <c r="B12" s="76"/>
      <c r="C12" s="76"/>
      <c r="D12" s="76"/>
      <c r="E12" s="76"/>
      <c r="F12" s="76"/>
      <c r="G12" s="76"/>
      <c r="H12" s="76"/>
      <c r="I12" s="76"/>
      <c r="J12" s="76"/>
      <c r="K12" s="76"/>
      <c r="L12" s="76"/>
    </row>
    <row r="13" spans="1:13" ht="21" hidden="1" customHeight="1" x14ac:dyDescent="0.2">
      <c r="A13" s="21">
        <v>2002</v>
      </c>
      <c r="B13" s="22"/>
      <c r="C13" s="22"/>
      <c r="D13" s="22"/>
      <c r="E13" s="22"/>
      <c r="F13" s="22"/>
      <c r="G13" s="22"/>
      <c r="H13" s="22"/>
      <c r="I13" s="22"/>
      <c r="J13" s="22"/>
      <c r="K13" s="22"/>
      <c r="L13" s="22"/>
    </row>
    <row r="14" spans="1:13" s="24" customFormat="1" ht="21" hidden="1" customHeight="1" x14ac:dyDescent="0.2">
      <c r="A14" s="75">
        <v>2003</v>
      </c>
      <c r="B14" s="76"/>
      <c r="C14" s="76"/>
      <c r="D14" s="76"/>
      <c r="E14" s="76"/>
      <c r="F14" s="76"/>
      <c r="G14" s="76"/>
      <c r="H14" s="76"/>
      <c r="I14" s="76"/>
      <c r="J14" s="76"/>
      <c r="K14" s="76"/>
      <c r="L14" s="76"/>
    </row>
    <row r="15" spans="1:13" ht="21" customHeight="1" x14ac:dyDescent="0.2">
      <c r="A15" s="21">
        <v>2004</v>
      </c>
      <c r="B15" s="22">
        <f>+C15+I15</f>
        <v>1711</v>
      </c>
      <c r="C15" s="22">
        <f>+D15+H15</f>
        <v>459</v>
      </c>
      <c r="D15" s="22">
        <f>+E15+F15+G15</f>
        <v>443</v>
      </c>
      <c r="E15" s="22">
        <f>+E52+E53+E54+E55</f>
        <v>443</v>
      </c>
      <c r="F15" s="22">
        <f>+F52+F53+F54+F55</f>
        <v>0</v>
      </c>
      <c r="G15" s="22">
        <f>+G52+G53+G54+G55</f>
        <v>0</v>
      </c>
      <c r="H15" s="22">
        <f>+H52+H53+H54+H55</f>
        <v>16</v>
      </c>
      <c r="I15" s="22">
        <f>+J15+K15+L15</f>
        <v>1252</v>
      </c>
      <c r="J15" s="22">
        <f>+J52+J53+J54+J55</f>
        <v>314</v>
      </c>
      <c r="K15" s="22">
        <f>+K52+K53+K54+K55</f>
        <v>938</v>
      </c>
      <c r="L15" s="22">
        <f>+L52+L53+L54+L55</f>
        <v>0</v>
      </c>
      <c r="M15" s="40"/>
    </row>
    <row r="16" spans="1:13" s="24" customFormat="1" ht="21" customHeight="1" x14ac:dyDescent="0.2">
      <c r="A16" s="75">
        <v>2005</v>
      </c>
      <c r="B16" s="76">
        <f t="shared" ref="B16:B88" si="1">+C16+I16</f>
        <v>3394</v>
      </c>
      <c r="C16" s="76">
        <f t="shared" ref="C16:C88" si="2">+D16+H16</f>
        <v>2300</v>
      </c>
      <c r="D16" s="76">
        <f t="shared" ref="D16:D88" si="3">+E16+F16+G16</f>
        <v>2256</v>
      </c>
      <c r="E16" s="76">
        <f>+E56+E57+E58+E59</f>
        <v>2256</v>
      </c>
      <c r="F16" s="76">
        <f>+F56+F57+F58+F59</f>
        <v>0</v>
      </c>
      <c r="G16" s="76">
        <f>+G56+G57+G58+G59</f>
        <v>0</v>
      </c>
      <c r="H16" s="76">
        <f>+H56+H57+H58+H59</f>
        <v>44</v>
      </c>
      <c r="I16" s="76">
        <f t="shared" ref="I16:I88" si="4">+J16+K16+L16</f>
        <v>1094</v>
      </c>
      <c r="J16" s="76">
        <f>+J56+J57+J58+J59</f>
        <v>541</v>
      </c>
      <c r="K16" s="76">
        <f>+K56+K57+K58+K59</f>
        <v>553</v>
      </c>
      <c r="L16" s="76">
        <f>+L56+L57+L58+L59</f>
        <v>0</v>
      </c>
      <c r="M16" s="40"/>
    </row>
    <row r="17" spans="1:13" s="24" customFormat="1" ht="21" customHeight="1" x14ac:dyDescent="0.2">
      <c r="A17" s="21">
        <v>2006</v>
      </c>
      <c r="B17" s="22">
        <f t="shared" si="1"/>
        <v>8444</v>
      </c>
      <c r="C17" s="22">
        <f t="shared" si="2"/>
        <v>6562</v>
      </c>
      <c r="D17" s="22">
        <f t="shared" si="3"/>
        <v>6098</v>
      </c>
      <c r="E17" s="22">
        <f>+E60+E61+E62+E63</f>
        <v>6098</v>
      </c>
      <c r="F17" s="22">
        <f>+F60+F61+F62+F63</f>
        <v>0</v>
      </c>
      <c r="G17" s="22">
        <f>+G60+G61+G62+G63</f>
        <v>0</v>
      </c>
      <c r="H17" s="22">
        <f>+H60+H61+H62+H63</f>
        <v>464</v>
      </c>
      <c r="I17" s="22">
        <f t="shared" si="4"/>
        <v>1882</v>
      </c>
      <c r="J17" s="22">
        <f>+J60+J61+J62+J63</f>
        <v>567</v>
      </c>
      <c r="K17" s="22">
        <f>+K60+K61+K62+K63</f>
        <v>1315</v>
      </c>
      <c r="L17" s="22">
        <f>+L60+L61+L62+L63</f>
        <v>0</v>
      </c>
      <c r="M17" s="40"/>
    </row>
    <row r="18" spans="1:13" s="24" customFormat="1" ht="21" customHeight="1" x14ac:dyDescent="0.2">
      <c r="A18" s="75">
        <v>2007</v>
      </c>
      <c r="B18" s="76">
        <f t="shared" si="1"/>
        <v>5411</v>
      </c>
      <c r="C18" s="76">
        <f t="shared" si="2"/>
        <v>2883</v>
      </c>
      <c r="D18" s="76">
        <f t="shared" si="3"/>
        <v>2945</v>
      </c>
      <c r="E18" s="76">
        <f>+E64+E65+E66+E67</f>
        <v>2945</v>
      </c>
      <c r="F18" s="76">
        <f>+F64+F65+F66+F67</f>
        <v>0</v>
      </c>
      <c r="G18" s="76">
        <f>+G64+G65+G66+G67</f>
        <v>0</v>
      </c>
      <c r="H18" s="76">
        <f>+H64+H65+H66+H67</f>
        <v>-62</v>
      </c>
      <c r="I18" s="76">
        <f t="shared" si="4"/>
        <v>2528</v>
      </c>
      <c r="J18" s="76">
        <f>+J64+J65+J66+J67</f>
        <v>1245</v>
      </c>
      <c r="K18" s="76">
        <f>+K64+K65+K66+K67</f>
        <v>1283</v>
      </c>
      <c r="L18" s="76">
        <f>+L64+L65+L66+L67</f>
        <v>0</v>
      </c>
      <c r="M18" s="40"/>
    </row>
    <row r="19" spans="1:13" s="24" customFormat="1" ht="21" customHeight="1" x14ac:dyDescent="0.2">
      <c r="A19" s="21">
        <v>2008</v>
      </c>
      <c r="B19" s="22">
        <f t="shared" si="1"/>
        <v>2958</v>
      </c>
      <c r="C19" s="22">
        <f t="shared" si="2"/>
        <v>2081</v>
      </c>
      <c r="D19" s="22">
        <f t="shared" si="3"/>
        <v>1925</v>
      </c>
      <c r="E19" s="22">
        <f>+E68+E69+E70+E71</f>
        <v>1925</v>
      </c>
      <c r="F19" s="22">
        <f>+F68+F69+F70+F71</f>
        <v>0</v>
      </c>
      <c r="G19" s="22">
        <f>+G68+G69+G70+G71</f>
        <v>0</v>
      </c>
      <c r="H19" s="22">
        <f>+H68+H69+H70+H71</f>
        <v>156</v>
      </c>
      <c r="I19" s="22">
        <f t="shared" si="4"/>
        <v>877</v>
      </c>
      <c r="J19" s="22">
        <f>+J68+J69+J70+J71</f>
        <v>1033</v>
      </c>
      <c r="K19" s="22">
        <f>+K68+K69+K70+K71</f>
        <v>-156</v>
      </c>
      <c r="L19" s="22">
        <f>+L68+L69+L70+L71</f>
        <v>0</v>
      </c>
      <c r="M19" s="40"/>
    </row>
    <row r="20" spans="1:13" ht="21" customHeight="1" x14ac:dyDescent="0.2">
      <c r="A20" s="75">
        <v>2009</v>
      </c>
      <c r="B20" s="76">
        <f t="shared" si="1"/>
        <v>4369</v>
      </c>
      <c r="C20" s="76">
        <f t="shared" si="2"/>
        <v>2615</v>
      </c>
      <c r="D20" s="76">
        <f t="shared" si="3"/>
        <v>3612</v>
      </c>
      <c r="E20" s="76">
        <f>+E72+E73+E74+E75</f>
        <v>3612</v>
      </c>
      <c r="F20" s="76">
        <f>+F72+F73+F74+F75</f>
        <v>0</v>
      </c>
      <c r="G20" s="76">
        <f>+G72+G73+G74+G75</f>
        <v>0</v>
      </c>
      <c r="H20" s="76">
        <f>+H72+H73+H74+H75</f>
        <v>-997</v>
      </c>
      <c r="I20" s="76">
        <f t="shared" si="4"/>
        <v>1754</v>
      </c>
      <c r="J20" s="76">
        <f>+J72+J73+J74+J75</f>
        <v>818</v>
      </c>
      <c r="K20" s="76">
        <f>+K72+K73+K74+K75</f>
        <v>936</v>
      </c>
      <c r="L20" s="76">
        <f>+L72+L73+L74+L75</f>
        <v>0</v>
      </c>
      <c r="M20" s="40"/>
    </row>
    <row r="21" spans="1:13" s="24" customFormat="1" ht="21" customHeight="1" x14ac:dyDescent="0.2">
      <c r="A21" s="25">
        <v>2010</v>
      </c>
      <c r="B21" s="22">
        <f t="shared" si="1"/>
        <v>7121</v>
      </c>
      <c r="C21" s="22">
        <f t="shared" si="2"/>
        <v>465</v>
      </c>
      <c r="D21" s="22">
        <f t="shared" si="3"/>
        <v>221</v>
      </c>
      <c r="E21" s="22">
        <f>+E76+E77+E78+E79</f>
        <v>-434</v>
      </c>
      <c r="F21" s="22">
        <f>+F76+F77+F78+F79</f>
        <v>19</v>
      </c>
      <c r="G21" s="22">
        <f>+G76+G77+G78+G79</f>
        <v>636</v>
      </c>
      <c r="H21" s="22">
        <f>+H76+H77+H78+H79</f>
        <v>244</v>
      </c>
      <c r="I21" s="22">
        <f t="shared" si="4"/>
        <v>6656</v>
      </c>
      <c r="J21" s="22">
        <f>+J76+J77+J78+J79</f>
        <v>1185</v>
      </c>
      <c r="K21" s="22">
        <f>+K76+K77+K78+K79</f>
        <v>1597</v>
      </c>
      <c r="L21" s="22">
        <f>+L76+L77+L78+L79</f>
        <v>3874</v>
      </c>
      <c r="M21" s="40"/>
    </row>
    <row r="22" spans="1:13" s="24" customFormat="1" ht="21" customHeight="1" x14ac:dyDescent="0.2">
      <c r="A22" s="75">
        <v>2011</v>
      </c>
      <c r="B22" s="76">
        <f t="shared" si="1"/>
        <v>3381</v>
      </c>
      <c r="C22" s="76">
        <f t="shared" si="2"/>
        <v>4594</v>
      </c>
      <c r="D22" s="76">
        <f t="shared" si="3"/>
        <v>4462</v>
      </c>
      <c r="E22" s="76">
        <f>+E80+E81+E82+E83</f>
        <v>4106</v>
      </c>
      <c r="F22" s="76">
        <f>+F80+F81+F82+F83</f>
        <v>-1</v>
      </c>
      <c r="G22" s="76">
        <f>+G80+G81+G82+G83</f>
        <v>357</v>
      </c>
      <c r="H22" s="76">
        <f>+H80+H81+H82+H83</f>
        <v>132</v>
      </c>
      <c r="I22" s="76">
        <f t="shared" si="4"/>
        <v>-1213</v>
      </c>
      <c r="J22" s="76">
        <f>+J80+J81+J82+J83</f>
        <v>774</v>
      </c>
      <c r="K22" s="76">
        <f>+K80+K81+K82+K83</f>
        <v>-2825</v>
      </c>
      <c r="L22" s="76">
        <f>+L80+L81+L82+L83</f>
        <v>838</v>
      </c>
      <c r="M22" s="40"/>
    </row>
    <row r="23" spans="1:13" s="24" customFormat="1" ht="21" customHeight="1" x14ac:dyDescent="0.2">
      <c r="A23" s="25">
        <v>2012</v>
      </c>
      <c r="B23" s="22">
        <f t="shared" si="1"/>
        <v>1278</v>
      </c>
      <c r="C23" s="22">
        <f t="shared" si="2"/>
        <v>-14</v>
      </c>
      <c r="D23" s="22">
        <f t="shared" si="3"/>
        <v>-333</v>
      </c>
      <c r="E23" s="22">
        <f>+E84+E85+E86+E87</f>
        <v>-430</v>
      </c>
      <c r="F23" s="22">
        <f>+F84+F85+F86+F87</f>
        <v>-12</v>
      </c>
      <c r="G23" s="22">
        <f>+G84+G85+G86+G87</f>
        <v>109</v>
      </c>
      <c r="H23" s="22">
        <f>+H84+H85+H86+H87</f>
        <v>319</v>
      </c>
      <c r="I23" s="22">
        <f t="shared" si="4"/>
        <v>1292</v>
      </c>
      <c r="J23" s="22">
        <f>+J84+J85+J86+J87</f>
        <v>355</v>
      </c>
      <c r="K23" s="22">
        <f>+K84+K85+K86+K87</f>
        <v>-290</v>
      </c>
      <c r="L23" s="22">
        <f>+L84+L85+L86+L87</f>
        <v>1227</v>
      </c>
      <c r="M23" s="40"/>
    </row>
    <row r="24" spans="1:13" s="24" customFormat="1" ht="21" customHeight="1" x14ac:dyDescent="0.2">
      <c r="A24" s="75">
        <v>2013</v>
      </c>
      <c r="B24" s="76">
        <f t="shared" si="1"/>
        <v>-2312</v>
      </c>
      <c r="C24" s="76">
        <f t="shared" si="2"/>
        <v>-20</v>
      </c>
      <c r="D24" s="76">
        <f t="shared" si="3"/>
        <v>184</v>
      </c>
      <c r="E24" s="76">
        <f>+E88+E89+E90+E91</f>
        <v>234</v>
      </c>
      <c r="F24" s="76">
        <f>+F88+F89+F90+F91</f>
        <v>1</v>
      </c>
      <c r="G24" s="76">
        <f>+G88+G89+G90+G91</f>
        <v>-51</v>
      </c>
      <c r="H24" s="76">
        <f>+H88+H89+H90+H91</f>
        <v>-204</v>
      </c>
      <c r="I24" s="76">
        <f t="shared" si="4"/>
        <v>-2292</v>
      </c>
      <c r="J24" s="76">
        <f>+J88+J89+J90+J91</f>
        <v>-129</v>
      </c>
      <c r="K24" s="76">
        <f>+K88+K89+K90+K91</f>
        <v>343</v>
      </c>
      <c r="L24" s="76">
        <f>+L88+L89+L90+L91</f>
        <v>-2506</v>
      </c>
      <c r="M24" s="40"/>
    </row>
    <row r="25" spans="1:13" s="24" customFormat="1" ht="21" customHeight="1" x14ac:dyDescent="0.2">
      <c r="A25" s="25">
        <v>2014</v>
      </c>
      <c r="B25" s="22">
        <f t="shared" si="1"/>
        <v>5040</v>
      </c>
      <c r="C25" s="22">
        <f t="shared" si="2"/>
        <v>3237</v>
      </c>
      <c r="D25" s="22">
        <f t="shared" si="3"/>
        <v>2770</v>
      </c>
      <c r="E25" s="22">
        <f>+E92+E93+E94+E95</f>
        <v>2572</v>
      </c>
      <c r="F25" s="22">
        <f>+F92+F93+F94+F95</f>
        <v>9</v>
      </c>
      <c r="G25" s="22">
        <f>+G92+G93+G94+G95</f>
        <v>189</v>
      </c>
      <c r="H25" s="22">
        <f>+H92+H93+H94+H95</f>
        <v>467</v>
      </c>
      <c r="I25" s="22">
        <f t="shared" si="4"/>
        <v>1803</v>
      </c>
      <c r="J25" s="22">
        <f>+J92+J93+J94+J95</f>
        <v>164</v>
      </c>
      <c r="K25" s="22">
        <f>+K92+K93+K94+K95</f>
        <v>629</v>
      </c>
      <c r="L25" s="22">
        <f>+L92+L93+L94+L95</f>
        <v>1010</v>
      </c>
      <c r="M25" s="40"/>
    </row>
    <row r="26" spans="1:13" s="24" customFormat="1" ht="21" customHeight="1" x14ac:dyDescent="0.2">
      <c r="A26" s="75">
        <v>2015</v>
      </c>
      <c r="B26" s="76">
        <f t="shared" si="1"/>
        <v>4478</v>
      </c>
      <c r="C26" s="76">
        <f t="shared" si="2"/>
        <v>3321</v>
      </c>
      <c r="D26" s="76">
        <f t="shared" si="3"/>
        <v>3170</v>
      </c>
      <c r="E26" s="76">
        <f>+E96+E97+E98+E99</f>
        <v>3157</v>
      </c>
      <c r="F26" s="76">
        <f>+F96+F97+F98+F99</f>
        <v>3</v>
      </c>
      <c r="G26" s="76">
        <f>+G96+G97+G98+G99</f>
        <v>10</v>
      </c>
      <c r="H26" s="76">
        <f>+H96+H97+H98+H99</f>
        <v>151</v>
      </c>
      <c r="I26" s="76">
        <f t="shared" si="4"/>
        <v>1157</v>
      </c>
      <c r="J26" s="76">
        <f>+J96+J97+J98+J99</f>
        <v>717</v>
      </c>
      <c r="K26" s="76">
        <f>+K96+K97+K98+K99</f>
        <v>7</v>
      </c>
      <c r="L26" s="76">
        <f>+L96+L97+L98+L99</f>
        <v>433</v>
      </c>
      <c r="M26" s="40"/>
    </row>
    <row r="27" spans="1:13" s="24" customFormat="1" ht="21" customHeight="1" x14ac:dyDescent="0.2">
      <c r="A27" s="25">
        <v>2016</v>
      </c>
      <c r="B27" s="22">
        <f t="shared" ref="B27:B28" si="5">+C27+I27</f>
        <v>12875</v>
      </c>
      <c r="C27" s="22">
        <f t="shared" ref="C27:C28" si="6">+D27+H27</f>
        <v>7485</v>
      </c>
      <c r="D27" s="22">
        <f t="shared" ref="D27:D28" si="7">+E27+F27+G27</f>
        <v>7321</v>
      </c>
      <c r="E27" s="22">
        <f>+E100+E101+E102+E103</f>
        <v>7288</v>
      </c>
      <c r="F27" s="22">
        <f>+F100+F101+F102+F103</f>
        <v>7</v>
      </c>
      <c r="G27" s="22">
        <f>+G100+G101+G102+G103</f>
        <v>26</v>
      </c>
      <c r="H27" s="22">
        <f>+H100+H101+H102+H103</f>
        <v>164</v>
      </c>
      <c r="I27" s="22">
        <f t="shared" ref="I27:I28" si="8">+J27+K27+L27</f>
        <v>5390</v>
      </c>
      <c r="J27" s="22">
        <f>+J100+J101+J102+J103</f>
        <v>2286</v>
      </c>
      <c r="K27" s="22">
        <f>+K100+K101+K102+K103</f>
        <v>1540</v>
      </c>
      <c r="L27" s="22">
        <f>+L100+L101+L102+L103</f>
        <v>1564</v>
      </c>
      <c r="M27" s="40"/>
    </row>
    <row r="28" spans="1:13" s="24" customFormat="1" ht="21" customHeight="1" x14ac:dyDescent="0.2">
      <c r="A28" s="75">
        <v>2017</v>
      </c>
      <c r="B28" s="76">
        <f t="shared" si="5"/>
        <v>3413</v>
      </c>
      <c r="C28" s="76">
        <f t="shared" si="6"/>
        <v>1155</v>
      </c>
      <c r="D28" s="76">
        <f t="shared" si="7"/>
        <v>391</v>
      </c>
      <c r="E28" s="76">
        <f>+E104+E105+E106+E107</f>
        <v>394</v>
      </c>
      <c r="F28" s="76">
        <f>+F104+F105+F106+F107</f>
        <v>2</v>
      </c>
      <c r="G28" s="76">
        <f>+G104+G105+G106+G107</f>
        <v>-5</v>
      </c>
      <c r="H28" s="76">
        <f>+H104+H105+H106+H107</f>
        <v>764</v>
      </c>
      <c r="I28" s="76">
        <f t="shared" si="8"/>
        <v>2258</v>
      </c>
      <c r="J28" s="76">
        <f>+J104+J105+J106+J107</f>
        <v>386</v>
      </c>
      <c r="K28" s="76">
        <f>+K104+K105+K106+K107</f>
        <v>503</v>
      </c>
      <c r="L28" s="76">
        <f>+L104+L105+L106+L107</f>
        <v>1369</v>
      </c>
      <c r="M28" s="40"/>
    </row>
    <row r="29" spans="1:13" s="54" customFormat="1" ht="21" customHeight="1" x14ac:dyDescent="0.2">
      <c r="A29" s="25">
        <v>2018</v>
      </c>
      <c r="B29" s="53">
        <f t="shared" ref="B29:B30" si="9">+C29+I29</f>
        <v>1986</v>
      </c>
      <c r="C29" s="53">
        <f t="shared" ref="C29:C30" si="10">+D29+H29</f>
        <v>492</v>
      </c>
      <c r="D29" s="53">
        <f t="shared" ref="D29:D30" si="11">+E29+F29+G29</f>
        <v>-680</v>
      </c>
      <c r="E29" s="53">
        <f>+E109+E110+E111+E108</f>
        <v>-731</v>
      </c>
      <c r="F29" s="53">
        <f>+F109+F110+F111+F108</f>
        <v>77</v>
      </c>
      <c r="G29" s="53">
        <f>+G109+G110+G111+G108</f>
        <v>-26</v>
      </c>
      <c r="H29" s="53">
        <f>+H109+H110+H111+H108</f>
        <v>1172</v>
      </c>
      <c r="I29" s="53">
        <f t="shared" ref="I29:I30" si="12">+J29+K29+L29</f>
        <v>1494</v>
      </c>
      <c r="J29" s="53">
        <f>+J109+J110+J111+J108</f>
        <v>781</v>
      </c>
      <c r="K29" s="53">
        <f>+K109+K110+K111+K108</f>
        <v>479</v>
      </c>
      <c r="L29" s="53">
        <f>+L109+L110+L111+L108</f>
        <v>234</v>
      </c>
      <c r="M29" s="51"/>
    </row>
    <row r="30" spans="1:13" s="24" customFormat="1" ht="21" customHeight="1" x14ac:dyDescent="0.2">
      <c r="A30" s="75">
        <v>2019</v>
      </c>
      <c r="B30" s="76">
        <f t="shared" si="9"/>
        <v>4804</v>
      </c>
      <c r="C30" s="76">
        <f t="shared" si="10"/>
        <v>-480</v>
      </c>
      <c r="D30" s="76">
        <f t="shared" si="11"/>
        <v>-1820</v>
      </c>
      <c r="E30" s="76">
        <f>+E112+E113+E114+E115</f>
        <v>-1851</v>
      </c>
      <c r="F30" s="76">
        <f>+F112+F113+F114+F115</f>
        <v>0</v>
      </c>
      <c r="G30" s="76">
        <f>+G112+G113+G114+G115</f>
        <v>31</v>
      </c>
      <c r="H30" s="76">
        <f>+H112+H113+H114+H115</f>
        <v>1340</v>
      </c>
      <c r="I30" s="76">
        <f t="shared" si="12"/>
        <v>5284</v>
      </c>
      <c r="J30" s="76">
        <f>+J112+J113+J114+J115</f>
        <v>571</v>
      </c>
      <c r="K30" s="76">
        <f>+K112+K113+K114+K115</f>
        <v>1271</v>
      </c>
      <c r="L30" s="76">
        <f>+L112+L113+L114+L115</f>
        <v>3442</v>
      </c>
      <c r="M30" s="40"/>
    </row>
    <row r="31" spans="1:13" s="54" customFormat="1" ht="25.5" customHeight="1" x14ac:dyDescent="0.2">
      <c r="A31" s="25">
        <v>2020</v>
      </c>
      <c r="B31" s="53">
        <f t="shared" ref="B31:B32" si="13">+C31+I31</f>
        <v>4132</v>
      </c>
      <c r="C31" s="53">
        <f t="shared" ref="C31:C32" si="14">+D31+H31</f>
        <v>324</v>
      </c>
      <c r="D31" s="53">
        <f t="shared" ref="D31:D32" si="15">+E31+F31+G31</f>
        <v>-70</v>
      </c>
      <c r="E31" s="53">
        <f>+E116+E117+E118+E119</f>
        <v>-75</v>
      </c>
      <c r="F31" s="53">
        <f>+F116+F117+F118+F119</f>
        <v>2</v>
      </c>
      <c r="G31" s="53">
        <f>+G116+G117+G118+G119</f>
        <v>3</v>
      </c>
      <c r="H31" s="53">
        <f>+H116+H117+H118+H119</f>
        <v>394</v>
      </c>
      <c r="I31" s="53">
        <f t="shared" ref="I31:I32" si="16">+J31+K31+L31</f>
        <v>3808</v>
      </c>
      <c r="J31" s="53">
        <f>+J116+J117+J118+J119</f>
        <v>50</v>
      </c>
      <c r="K31" s="53">
        <f>+K116+K117+K118+K119</f>
        <v>1961</v>
      </c>
      <c r="L31" s="53">
        <f>+L116+L117+L118+L119</f>
        <v>1797</v>
      </c>
      <c r="M31" s="51"/>
    </row>
    <row r="32" spans="1:13" s="24" customFormat="1" ht="25.5" customHeight="1" x14ac:dyDescent="0.2">
      <c r="A32" s="75">
        <v>2021</v>
      </c>
      <c r="B32" s="76">
        <f t="shared" si="13"/>
        <v>8575</v>
      </c>
      <c r="C32" s="76">
        <f t="shared" si="14"/>
        <v>2898</v>
      </c>
      <c r="D32" s="76">
        <f t="shared" si="15"/>
        <v>225</v>
      </c>
      <c r="E32" s="76">
        <f>+E120+E121+E122+E123</f>
        <v>224</v>
      </c>
      <c r="F32" s="76">
        <f>+F120+F121+F122+F123</f>
        <v>26</v>
      </c>
      <c r="G32" s="76">
        <f>+G120+G121+G122+G123</f>
        <v>-25</v>
      </c>
      <c r="H32" s="76">
        <f>+H120+H121+H122+H123</f>
        <v>2673</v>
      </c>
      <c r="I32" s="76">
        <f t="shared" si="16"/>
        <v>5677</v>
      </c>
      <c r="J32" s="76">
        <f>+J120+J121+J122+J123</f>
        <v>889</v>
      </c>
      <c r="K32" s="76">
        <f>+K120+K121+K122+K123</f>
        <v>1884</v>
      </c>
      <c r="L32" s="76">
        <f>+L120+L121+L122+L123</f>
        <v>2904</v>
      </c>
      <c r="M32" s="40"/>
    </row>
    <row r="33" spans="1:13" s="54" customFormat="1" ht="25.5" customHeight="1" x14ac:dyDescent="0.2">
      <c r="A33" s="25">
        <v>2022</v>
      </c>
      <c r="B33" s="53">
        <f>+B124+B125+B126+B127</f>
        <v>10680</v>
      </c>
      <c r="C33" s="53">
        <f t="shared" ref="C33:L33" si="17">+C124+C125+C126+C127</f>
        <v>6061</v>
      </c>
      <c r="D33" s="53">
        <f t="shared" si="17"/>
        <v>717</v>
      </c>
      <c r="E33" s="53">
        <f t="shared" si="17"/>
        <v>683</v>
      </c>
      <c r="F33" s="53">
        <f t="shared" si="17"/>
        <v>13</v>
      </c>
      <c r="G33" s="53">
        <f t="shared" si="17"/>
        <v>21</v>
      </c>
      <c r="H33" s="53">
        <f t="shared" si="17"/>
        <v>5344</v>
      </c>
      <c r="I33" s="53">
        <f t="shared" si="17"/>
        <v>4619</v>
      </c>
      <c r="J33" s="53">
        <f t="shared" si="17"/>
        <v>500</v>
      </c>
      <c r="K33" s="53">
        <f t="shared" si="17"/>
        <v>696</v>
      </c>
      <c r="L33" s="53">
        <f t="shared" si="17"/>
        <v>3423</v>
      </c>
      <c r="M33" s="51"/>
    </row>
    <row r="34" spans="1:13" s="24" customFormat="1" ht="25.5" customHeight="1" x14ac:dyDescent="0.2">
      <c r="A34" s="75">
        <v>2023</v>
      </c>
      <c r="B34" s="76">
        <f t="shared" ref="B34" si="18">+C34+I34</f>
        <v>11220</v>
      </c>
      <c r="C34" s="76">
        <f t="shared" ref="C34" si="19">+D34+H34</f>
        <v>3461</v>
      </c>
      <c r="D34" s="76">
        <f t="shared" ref="D34" si="20">+E34+F34+G34</f>
        <v>2907</v>
      </c>
      <c r="E34" s="76">
        <f>+E128+E129+E130+E131</f>
        <v>435</v>
      </c>
      <c r="F34" s="76">
        <f>+F128+F129+F130+F131</f>
        <v>24</v>
      </c>
      <c r="G34" s="76">
        <f>+G128+G129+G130+G131</f>
        <v>2448</v>
      </c>
      <c r="H34" s="76">
        <f>+H128+H129+H130+H131</f>
        <v>554</v>
      </c>
      <c r="I34" s="76">
        <f t="shared" ref="I34" si="21">+J34+K34+L34</f>
        <v>7759</v>
      </c>
      <c r="J34" s="76">
        <f>+J128+J129+J130+J131</f>
        <v>1185</v>
      </c>
      <c r="K34" s="76">
        <f>+K128+K129+K130+K131</f>
        <v>2318</v>
      </c>
      <c r="L34" s="76">
        <f>+L128+L129+L130+L131</f>
        <v>4256</v>
      </c>
      <c r="M34" s="40"/>
    </row>
    <row r="35" spans="1:13" ht="25.5" customHeight="1" x14ac:dyDescent="0.2">
      <c r="A35" s="78"/>
      <c r="B35" s="79"/>
      <c r="C35" s="79"/>
      <c r="D35" s="79"/>
      <c r="E35" s="79"/>
      <c r="F35" s="79"/>
      <c r="G35" s="79"/>
      <c r="H35" s="79"/>
      <c r="I35" s="79"/>
      <c r="J35" s="79"/>
      <c r="K35" s="79"/>
      <c r="L35" s="79"/>
      <c r="M35" s="40"/>
    </row>
    <row r="36" spans="1:13" ht="21" hidden="1" customHeight="1" x14ac:dyDescent="0.2">
      <c r="A36" s="26" t="s">
        <v>229</v>
      </c>
      <c r="B36" s="22">
        <f t="shared" ref="B36" si="22">+C36+I36</f>
        <v>0</v>
      </c>
      <c r="C36" s="22">
        <f t="shared" ref="C36" si="23">+D36+H36</f>
        <v>0</v>
      </c>
      <c r="D36" s="22">
        <f t="shared" ref="D36" si="24">+E36+F36+G36</f>
        <v>0</v>
      </c>
      <c r="E36" s="22"/>
      <c r="F36" s="22"/>
      <c r="G36" s="22"/>
      <c r="H36" s="22"/>
      <c r="I36" s="22">
        <f t="shared" ref="I36" si="25">+J36+K36+L36</f>
        <v>0</v>
      </c>
      <c r="J36" s="22"/>
      <c r="K36" s="22"/>
      <c r="L36" s="22"/>
      <c r="M36" s="40"/>
    </row>
    <row r="37" spans="1:13" ht="21" hidden="1" customHeight="1" x14ac:dyDescent="0.2">
      <c r="A37" s="80" t="s">
        <v>65</v>
      </c>
      <c r="B37" s="76">
        <f t="shared" si="1"/>
        <v>0</v>
      </c>
      <c r="C37" s="76">
        <f t="shared" si="2"/>
        <v>0</v>
      </c>
      <c r="D37" s="76">
        <f t="shared" si="3"/>
        <v>0</v>
      </c>
      <c r="E37" s="76"/>
      <c r="F37" s="76"/>
      <c r="G37" s="76"/>
      <c r="H37" s="76"/>
      <c r="I37" s="76">
        <f t="shared" si="4"/>
        <v>0</v>
      </c>
      <c r="J37" s="76"/>
      <c r="K37" s="76"/>
      <c r="L37" s="76"/>
      <c r="M37" s="40"/>
    </row>
    <row r="38" spans="1:13" ht="21" hidden="1" customHeight="1" x14ac:dyDescent="0.2">
      <c r="A38" s="26" t="s">
        <v>66</v>
      </c>
      <c r="B38" s="22">
        <f t="shared" si="1"/>
        <v>0</v>
      </c>
      <c r="C38" s="22">
        <f t="shared" si="2"/>
        <v>0</v>
      </c>
      <c r="D38" s="22">
        <f t="shared" si="3"/>
        <v>0</v>
      </c>
      <c r="E38" s="22"/>
      <c r="F38" s="22"/>
      <c r="G38" s="22"/>
      <c r="H38" s="22"/>
      <c r="I38" s="22">
        <f t="shared" si="4"/>
        <v>0</v>
      </c>
      <c r="J38" s="22"/>
      <c r="K38" s="22"/>
      <c r="L38" s="22"/>
      <c r="M38" s="40"/>
    </row>
    <row r="39" spans="1:13" ht="21" hidden="1" customHeight="1" x14ac:dyDescent="0.2">
      <c r="A39" s="80" t="s">
        <v>67</v>
      </c>
      <c r="B39" s="76">
        <f t="shared" si="1"/>
        <v>0</v>
      </c>
      <c r="C39" s="76">
        <f t="shared" si="2"/>
        <v>0</v>
      </c>
      <c r="D39" s="76">
        <f t="shared" si="3"/>
        <v>0</v>
      </c>
      <c r="E39" s="76"/>
      <c r="F39" s="76"/>
      <c r="G39" s="76"/>
      <c r="H39" s="76"/>
      <c r="I39" s="76">
        <f t="shared" si="4"/>
        <v>0</v>
      </c>
      <c r="J39" s="76"/>
      <c r="K39" s="76"/>
      <c r="L39" s="76"/>
      <c r="M39" s="40"/>
    </row>
    <row r="40" spans="1:13" ht="21" hidden="1" customHeight="1" x14ac:dyDescent="0.2">
      <c r="A40" s="26" t="s">
        <v>68</v>
      </c>
      <c r="B40" s="22">
        <f t="shared" si="1"/>
        <v>0</v>
      </c>
      <c r="C40" s="22">
        <f t="shared" si="2"/>
        <v>0</v>
      </c>
      <c r="D40" s="22">
        <f t="shared" si="3"/>
        <v>0</v>
      </c>
      <c r="E40" s="22"/>
      <c r="F40" s="22"/>
      <c r="G40" s="22"/>
      <c r="H40" s="22"/>
      <c r="I40" s="22">
        <f t="shared" si="4"/>
        <v>0</v>
      </c>
      <c r="J40" s="22"/>
      <c r="K40" s="22"/>
      <c r="L40" s="22"/>
      <c r="M40" s="40"/>
    </row>
    <row r="41" spans="1:13" ht="21" hidden="1" customHeight="1" x14ac:dyDescent="0.2">
      <c r="A41" s="80" t="s">
        <v>69</v>
      </c>
      <c r="B41" s="76">
        <f t="shared" si="1"/>
        <v>0</v>
      </c>
      <c r="C41" s="76">
        <f t="shared" si="2"/>
        <v>0</v>
      </c>
      <c r="D41" s="76">
        <f t="shared" si="3"/>
        <v>0</v>
      </c>
      <c r="E41" s="76"/>
      <c r="F41" s="76"/>
      <c r="G41" s="76"/>
      <c r="H41" s="76"/>
      <c r="I41" s="76">
        <f t="shared" si="4"/>
        <v>0</v>
      </c>
      <c r="J41" s="76"/>
      <c r="K41" s="76"/>
      <c r="L41" s="76"/>
      <c r="M41" s="40"/>
    </row>
    <row r="42" spans="1:13" ht="21" hidden="1" customHeight="1" x14ac:dyDescent="0.2">
      <c r="A42" s="26" t="s">
        <v>70</v>
      </c>
      <c r="B42" s="22">
        <f t="shared" si="1"/>
        <v>0</v>
      </c>
      <c r="C42" s="22">
        <f t="shared" si="2"/>
        <v>0</v>
      </c>
      <c r="D42" s="22">
        <f t="shared" si="3"/>
        <v>0</v>
      </c>
      <c r="E42" s="22"/>
      <c r="F42" s="22"/>
      <c r="G42" s="22"/>
      <c r="H42" s="22"/>
      <c r="I42" s="22">
        <f t="shared" si="4"/>
        <v>0</v>
      </c>
      <c r="J42" s="22"/>
      <c r="K42" s="22"/>
      <c r="L42" s="22"/>
      <c r="M42" s="40"/>
    </row>
    <row r="43" spans="1:13" ht="21" hidden="1" customHeight="1" x14ac:dyDescent="0.2">
      <c r="A43" s="80" t="s">
        <v>71</v>
      </c>
      <c r="B43" s="76">
        <f t="shared" si="1"/>
        <v>0</v>
      </c>
      <c r="C43" s="76">
        <f t="shared" si="2"/>
        <v>0</v>
      </c>
      <c r="D43" s="76">
        <f t="shared" si="3"/>
        <v>0</v>
      </c>
      <c r="E43" s="76"/>
      <c r="F43" s="76"/>
      <c r="G43" s="76"/>
      <c r="H43" s="76"/>
      <c r="I43" s="76">
        <f t="shared" si="4"/>
        <v>0</v>
      </c>
      <c r="J43" s="76"/>
      <c r="K43" s="76"/>
      <c r="L43" s="76"/>
      <c r="M43" s="40"/>
    </row>
    <row r="44" spans="1:13" ht="21" hidden="1" customHeight="1" x14ac:dyDescent="0.2">
      <c r="A44" s="26" t="s">
        <v>72</v>
      </c>
      <c r="B44" s="22">
        <f t="shared" si="1"/>
        <v>0</v>
      </c>
      <c r="C44" s="22">
        <f t="shared" si="2"/>
        <v>0</v>
      </c>
      <c r="D44" s="22">
        <f t="shared" si="3"/>
        <v>0</v>
      </c>
      <c r="E44" s="22"/>
      <c r="F44" s="22"/>
      <c r="G44" s="22"/>
      <c r="H44" s="22"/>
      <c r="I44" s="22">
        <f t="shared" si="4"/>
        <v>0</v>
      </c>
      <c r="J44" s="22"/>
      <c r="K44" s="22"/>
      <c r="L44" s="22"/>
      <c r="M44" s="40"/>
    </row>
    <row r="45" spans="1:13" ht="21" hidden="1" customHeight="1" x14ac:dyDescent="0.2">
      <c r="A45" s="80" t="s">
        <v>73</v>
      </c>
      <c r="B45" s="76">
        <f t="shared" si="1"/>
        <v>0</v>
      </c>
      <c r="C45" s="76">
        <f t="shared" si="2"/>
        <v>0</v>
      </c>
      <c r="D45" s="76">
        <f t="shared" si="3"/>
        <v>0</v>
      </c>
      <c r="E45" s="76"/>
      <c r="F45" s="76"/>
      <c r="G45" s="76"/>
      <c r="H45" s="76"/>
      <c r="I45" s="76">
        <f t="shared" si="4"/>
        <v>0</v>
      </c>
      <c r="J45" s="76"/>
      <c r="K45" s="76"/>
      <c r="L45" s="76"/>
      <c r="M45" s="40"/>
    </row>
    <row r="46" spans="1:13" ht="21" hidden="1" customHeight="1" x14ac:dyDescent="0.2">
      <c r="A46" s="26" t="s">
        <v>74</v>
      </c>
      <c r="B46" s="22">
        <f t="shared" si="1"/>
        <v>0</v>
      </c>
      <c r="C46" s="22">
        <f t="shared" si="2"/>
        <v>0</v>
      </c>
      <c r="D46" s="22">
        <f t="shared" si="3"/>
        <v>0</v>
      </c>
      <c r="E46" s="22"/>
      <c r="F46" s="22"/>
      <c r="G46" s="22"/>
      <c r="H46" s="22"/>
      <c r="I46" s="22">
        <f t="shared" si="4"/>
        <v>0</v>
      </c>
      <c r="J46" s="22"/>
      <c r="K46" s="22"/>
      <c r="L46" s="22"/>
      <c r="M46" s="40"/>
    </row>
    <row r="47" spans="1:13" ht="21" hidden="1" customHeight="1" x14ac:dyDescent="0.2">
      <c r="A47" s="80" t="s">
        <v>75</v>
      </c>
      <c r="B47" s="76">
        <f t="shared" si="1"/>
        <v>0</v>
      </c>
      <c r="C47" s="76">
        <f t="shared" si="2"/>
        <v>0</v>
      </c>
      <c r="D47" s="76">
        <f t="shared" si="3"/>
        <v>0</v>
      </c>
      <c r="E47" s="76"/>
      <c r="F47" s="76"/>
      <c r="G47" s="76"/>
      <c r="H47" s="76"/>
      <c r="I47" s="76">
        <f t="shared" si="4"/>
        <v>0</v>
      </c>
      <c r="J47" s="76"/>
      <c r="K47" s="76"/>
      <c r="L47" s="76"/>
      <c r="M47" s="40"/>
    </row>
    <row r="48" spans="1:13" ht="21" hidden="1" customHeight="1" x14ac:dyDescent="0.2">
      <c r="A48" s="26" t="s">
        <v>76</v>
      </c>
      <c r="B48" s="22">
        <f t="shared" si="1"/>
        <v>0</v>
      </c>
      <c r="C48" s="22">
        <f t="shared" si="2"/>
        <v>0</v>
      </c>
      <c r="D48" s="22">
        <f t="shared" si="3"/>
        <v>0</v>
      </c>
      <c r="E48" s="22"/>
      <c r="F48" s="22"/>
      <c r="G48" s="22"/>
      <c r="H48" s="22"/>
      <c r="I48" s="22">
        <f t="shared" si="4"/>
        <v>0</v>
      </c>
      <c r="J48" s="22"/>
      <c r="K48" s="22"/>
      <c r="L48" s="22"/>
      <c r="M48" s="40"/>
    </row>
    <row r="49" spans="1:13" ht="21" hidden="1" customHeight="1" x14ac:dyDescent="0.2">
      <c r="A49" s="80" t="s">
        <v>77</v>
      </c>
      <c r="B49" s="76">
        <f t="shared" si="1"/>
        <v>0</v>
      </c>
      <c r="C49" s="76">
        <f t="shared" si="2"/>
        <v>0</v>
      </c>
      <c r="D49" s="76">
        <f t="shared" si="3"/>
        <v>0</v>
      </c>
      <c r="E49" s="76"/>
      <c r="F49" s="76"/>
      <c r="G49" s="76"/>
      <c r="H49" s="76"/>
      <c r="I49" s="76">
        <f t="shared" si="4"/>
        <v>0</v>
      </c>
      <c r="J49" s="76"/>
      <c r="K49" s="76"/>
      <c r="L49" s="76"/>
      <c r="M49" s="40"/>
    </row>
    <row r="50" spans="1:13" ht="21" hidden="1" customHeight="1" x14ac:dyDescent="0.2">
      <c r="A50" s="26" t="s">
        <v>78</v>
      </c>
      <c r="B50" s="22">
        <f t="shared" si="1"/>
        <v>0</v>
      </c>
      <c r="C50" s="22">
        <f t="shared" si="2"/>
        <v>0</v>
      </c>
      <c r="D50" s="22">
        <f t="shared" si="3"/>
        <v>0</v>
      </c>
      <c r="E50" s="22"/>
      <c r="F50" s="22"/>
      <c r="G50" s="22"/>
      <c r="H50" s="22"/>
      <c r="I50" s="22">
        <f t="shared" si="4"/>
        <v>0</v>
      </c>
      <c r="J50" s="22"/>
      <c r="K50" s="22"/>
      <c r="L50" s="22"/>
      <c r="M50" s="40"/>
    </row>
    <row r="51" spans="1:13" ht="21" hidden="1" customHeight="1" x14ac:dyDescent="0.2">
      <c r="A51" s="80" t="s">
        <v>79</v>
      </c>
      <c r="B51" s="76">
        <f t="shared" si="1"/>
        <v>0</v>
      </c>
      <c r="C51" s="76">
        <f t="shared" si="2"/>
        <v>0</v>
      </c>
      <c r="D51" s="76">
        <f t="shared" si="3"/>
        <v>0</v>
      </c>
      <c r="E51" s="76"/>
      <c r="F51" s="76"/>
      <c r="G51" s="76"/>
      <c r="H51" s="76"/>
      <c r="I51" s="76">
        <f t="shared" si="4"/>
        <v>0</v>
      </c>
      <c r="J51" s="76"/>
      <c r="K51" s="76"/>
      <c r="L51" s="76"/>
      <c r="M51" s="40"/>
    </row>
    <row r="52" spans="1:13" ht="21" customHeight="1" x14ac:dyDescent="0.2">
      <c r="A52" s="26" t="s">
        <v>9</v>
      </c>
      <c r="B52" s="22">
        <f t="shared" si="1"/>
        <v>470</v>
      </c>
      <c r="C52" s="22">
        <f t="shared" si="2"/>
        <v>0</v>
      </c>
      <c r="D52" s="22">
        <f t="shared" si="3"/>
        <v>-5</v>
      </c>
      <c r="E52" s="34">
        <v>-5</v>
      </c>
      <c r="F52" s="34">
        <v>0</v>
      </c>
      <c r="G52" s="34">
        <v>0</v>
      </c>
      <c r="H52" s="34">
        <v>5</v>
      </c>
      <c r="I52" s="22">
        <f t="shared" si="4"/>
        <v>470</v>
      </c>
      <c r="J52" s="34">
        <v>4</v>
      </c>
      <c r="K52" s="34">
        <v>466</v>
      </c>
      <c r="L52" s="34">
        <v>0</v>
      </c>
      <c r="M52" s="40"/>
    </row>
    <row r="53" spans="1:13" ht="21" customHeight="1" x14ac:dyDescent="0.2">
      <c r="A53" s="80" t="s">
        <v>10</v>
      </c>
      <c r="B53" s="76">
        <f t="shared" si="1"/>
        <v>349</v>
      </c>
      <c r="C53" s="76">
        <f t="shared" si="2"/>
        <v>89</v>
      </c>
      <c r="D53" s="76">
        <f t="shared" si="3"/>
        <v>84</v>
      </c>
      <c r="E53" s="69">
        <v>84</v>
      </c>
      <c r="F53" s="69">
        <v>0</v>
      </c>
      <c r="G53" s="69">
        <v>0</v>
      </c>
      <c r="H53" s="69">
        <v>5</v>
      </c>
      <c r="I53" s="76">
        <f t="shared" si="4"/>
        <v>260</v>
      </c>
      <c r="J53" s="69">
        <v>74</v>
      </c>
      <c r="K53" s="69">
        <v>186</v>
      </c>
      <c r="L53" s="69">
        <v>0</v>
      </c>
      <c r="M53" s="40"/>
    </row>
    <row r="54" spans="1:13" ht="21" customHeight="1" x14ac:dyDescent="0.2">
      <c r="A54" s="26" t="s">
        <v>11</v>
      </c>
      <c r="B54" s="22">
        <f t="shared" si="1"/>
        <v>323</v>
      </c>
      <c r="C54" s="22">
        <f t="shared" si="2"/>
        <v>16</v>
      </c>
      <c r="D54" s="22">
        <f t="shared" si="3"/>
        <v>13</v>
      </c>
      <c r="E54" s="34">
        <v>13</v>
      </c>
      <c r="F54" s="34">
        <v>0</v>
      </c>
      <c r="G54" s="34">
        <v>0</v>
      </c>
      <c r="H54" s="34">
        <v>3</v>
      </c>
      <c r="I54" s="22">
        <f t="shared" si="4"/>
        <v>307</v>
      </c>
      <c r="J54" s="34">
        <v>103</v>
      </c>
      <c r="K54" s="34">
        <v>204</v>
      </c>
      <c r="L54" s="34">
        <v>0</v>
      </c>
      <c r="M54" s="40"/>
    </row>
    <row r="55" spans="1:13" ht="21" customHeight="1" x14ac:dyDescent="0.2">
      <c r="A55" s="80" t="s">
        <v>12</v>
      </c>
      <c r="B55" s="76">
        <f t="shared" si="1"/>
        <v>569</v>
      </c>
      <c r="C55" s="76">
        <f t="shared" si="2"/>
        <v>354</v>
      </c>
      <c r="D55" s="76">
        <f t="shared" si="3"/>
        <v>351</v>
      </c>
      <c r="E55" s="69">
        <v>351</v>
      </c>
      <c r="F55" s="69">
        <v>0</v>
      </c>
      <c r="G55" s="69">
        <v>0</v>
      </c>
      <c r="H55" s="69">
        <v>3</v>
      </c>
      <c r="I55" s="76">
        <f t="shared" si="4"/>
        <v>215</v>
      </c>
      <c r="J55" s="69">
        <v>133</v>
      </c>
      <c r="K55" s="69">
        <v>82</v>
      </c>
      <c r="L55" s="69">
        <v>0</v>
      </c>
      <c r="M55" s="40"/>
    </row>
    <row r="56" spans="1:13" ht="21" customHeight="1" x14ac:dyDescent="0.2">
      <c r="A56" s="26" t="s">
        <v>13</v>
      </c>
      <c r="B56" s="22">
        <f t="shared" si="1"/>
        <v>259</v>
      </c>
      <c r="C56" s="22">
        <f t="shared" si="2"/>
        <v>73</v>
      </c>
      <c r="D56" s="22">
        <f t="shared" si="3"/>
        <v>62</v>
      </c>
      <c r="E56" s="34">
        <v>62</v>
      </c>
      <c r="F56" s="34">
        <v>0</v>
      </c>
      <c r="G56" s="34">
        <v>0</v>
      </c>
      <c r="H56" s="34">
        <v>11</v>
      </c>
      <c r="I56" s="22">
        <f t="shared" si="4"/>
        <v>186</v>
      </c>
      <c r="J56" s="34">
        <v>60</v>
      </c>
      <c r="K56" s="34">
        <v>126</v>
      </c>
      <c r="L56" s="34">
        <v>0</v>
      </c>
      <c r="M56" s="40"/>
    </row>
    <row r="57" spans="1:13" ht="21" customHeight="1" x14ac:dyDescent="0.2">
      <c r="A57" s="80" t="s">
        <v>14</v>
      </c>
      <c r="B57" s="76">
        <f t="shared" si="1"/>
        <v>787</v>
      </c>
      <c r="C57" s="76">
        <f t="shared" si="2"/>
        <v>465</v>
      </c>
      <c r="D57" s="76">
        <f t="shared" si="3"/>
        <v>453</v>
      </c>
      <c r="E57" s="69">
        <v>453</v>
      </c>
      <c r="F57" s="69">
        <v>0</v>
      </c>
      <c r="G57" s="69">
        <v>0</v>
      </c>
      <c r="H57" s="69">
        <v>12</v>
      </c>
      <c r="I57" s="76">
        <f t="shared" si="4"/>
        <v>322</v>
      </c>
      <c r="J57" s="69">
        <v>126</v>
      </c>
      <c r="K57" s="69">
        <v>196</v>
      </c>
      <c r="L57" s="69">
        <v>0</v>
      </c>
      <c r="M57" s="40"/>
    </row>
    <row r="58" spans="1:13" ht="21" customHeight="1" x14ac:dyDescent="0.2">
      <c r="A58" s="26" t="s">
        <v>15</v>
      </c>
      <c r="B58" s="22">
        <f t="shared" si="1"/>
        <v>200</v>
      </c>
      <c r="C58" s="22">
        <f t="shared" si="2"/>
        <v>306</v>
      </c>
      <c r="D58" s="22">
        <f t="shared" si="3"/>
        <v>298</v>
      </c>
      <c r="E58" s="34">
        <v>298</v>
      </c>
      <c r="F58" s="34">
        <v>0</v>
      </c>
      <c r="G58" s="34">
        <v>0</v>
      </c>
      <c r="H58" s="34">
        <v>8</v>
      </c>
      <c r="I58" s="22">
        <f t="shared" si="4"/>
        <v>-106</v>
      </c>
      <c r="J58" s="34">
        <v>98</v>
      </c>
      <c r="K58" s="34">
        <v>-204</v>
      </c>
      <c r="L58" s="34">
        <v>0</v>
      </c>
      <c r="M58" s="40"/>
    </row>
    <row r="59" spans="1:13" ht="21" customHeight="1" x14ac:dyDescent="0.2">
      <c r="A59" s="80" t="s">
        <v>16</v>
      </c>
      <c r="B59" s="76">
        <f t="shared" si="1"/>
        <v>2148</v>
      </c>
      <c r="C59" s="76">
        <f t="shared" si="2"/>
        <v>1456</v>
      </c>
      <c r="D59" s="76">
        <f t="shared" si="3"/>
        <v>1443</v>
      </c>
      <c r="E59" s="69">
        <v>1443</v>
      </c>
      <c r="F59" s="69">
        <v>0</v>
      </c>
      <c r="G59" s="69">
        <v>0</v>
      </c>
      <c r="H59" s="69">
        <v>13</v>
      </c>
      <c r="I59" s="76">
        <f t="shared" si="4"/>
        <v>692</v>
      </c>
      <c r="J59" s="69">
        <v>257</v>
      </c>
      <c r="K59" s="69">
        <v>435</v>
      </c>
      <c r="L59" s="69">
        <v>0</v>
      </c>
      <c r="M59" s="40"/>
    </row>
    <row r="60" spans="1:13" ht="21" customHeight="1" x14ac:dyDescent="0.2">
      <c r="A60" s="26" t="s">
        <v>17</v>
      </c>
      <c r="B60" s="22">
        <f t="shared" si="1"/>
        <v>619</v>
      </c>
      <c r="C60" s="22">
        <f t="shared" si="2"/>
        <v>218</v>
      </c>
      <c r="D60" s="22">
        <f t="shared" si="3"/>
        <v>97</v>
      </c>
      <c r="E60" s="34">
        <v>97</v>
      </c>
      <c r="F60" s="34">
        <v>0</v>
      </c>
      <c r="G60" s="34">
        <v>0</v>
      </c>
      <c r="H60" s="34">
        <v>121</v>
      </c>
      <c r="I60" s="22">
        <f t="shared" si="4"/>
        <v>401</v>
      </c>
      <c r="J60" s="34">
        <v>-76</v>
      </c>
      <c r="K60" s="34">
        <v>477</v>
      </c>
      <c r="L60" s="34">
        <v>0</v>
      </c>
      <c r="M60" s="40"/>
    </row>
    <row r="61" spans="1:13" ht="21" customHeight="1" x14ac:dyDescent="0.2">
      <c r="A61" s="80" t="s">
        <v>18</v>
      </c>
      <c r="B61" s="76">
        <f t="shared" si="1"/>
        <v>603</v>
      </c>
      <c r="C61" s="76">
        <f t="shared" si="2"/>
        <v>214</v>
      </c>
      <c r="D61" s="76">
        <f t="shared" si="3"/>
        <v>93</v>
      </c>
      <c r="E61" s="69">
        <v>93</v>
      </c>
      <c r="F61" s="69">
        <v>0</v>
      </c>
      <c r="G61" s="69">
        <v>0</v>
      </c>
      <c r="H61" s="69">
        <v>121</v>
      </c>
      <c r="I61" s="76">
        <f t="shared" si="4"/>
        <v>389</v>
      </c>
      <c r="J61" s="69">
        <v>168</v>
      </c>
      <c r="K61" s="69">
        <v>221</v>
      </c>
      <c r="L61" s="69">
        <v>0</v>
      </c>
      <c r="M61" s="40"/>
    </row>
    <row r="62" spans="1:13" ht="21" customHeight="1" x14ac:dyDescent="0.2">
      <c r="A62" s="26" t="s">
        <v>19</v>
      </c>
      <c r="B62" s="22">
        <f t="shared" si="1"/>
        <v>918</v>
      </c>
      <c r="C62" s="22">
        <f t="shared" si="2"/>
        <v>403</v>
      </c>
      <c r="D62" s="22">
        <f t="shared" si="3"/>
        <v>292</v>
      </c>
      <c r="E62" s="34">
        <v>292</v>
      </c>
      <c r="F62" s="34">
        <v>0</v>
      </c>
      <c r="G62" s="34">
        <v>0</v>
      </c>
      <c r="H62" s="34">
        <v>111</v>
      </c>
      <c r="I62" s="22">
        <f t="shared" si="4"/>
        <v>515</v>
      </c>
      <c r="J62" s="34">
        <v>312</v>
      </c>
      <c r="K62" s="34">
        <v>203</v>
      </c>
      <c r="L62" s="34">
        <v>0</v>
      </c>
      <c r="M62" s="40"/>
    </row>
    <row r="63" spans="1:13" ht="21" customHeight="1" x14ac:dyDescent="0.2">
      <c r="A63" s="80" t="s">
        <v>20</v>
      </c>
      <c r="B63" s="76">
        <f t="shared" si="1"/>
        <v>6304</v>
      </c>
      <c r="C63" s="76">
        <f t="shared" si="2"/>
        <v>5727</v>
      </c>
      <c r="D63" s="76">
        <f t="shared" si="3"/>
        <v>5616</v>
      </c>
      <c r="E63" s="69">
        <v>5616</v>
      </c>
      <c r="F63" s="69">
        <v>0</v>
      </c>
      <c r="G63" s="69">
        <v>0</v>
      </c>
      <c r="H63" s="69">
        <v>111</v>
      </c>
      <c r="I63" s="76">
        <f t="shared" si="4"/>
        <v>577</v>
      </c>
      <c r="J63" s="69">
        <v>163</v>
      </c>
      <c r="K63" s="69">
        <v>414</v>
      </c>
      <c r="L63" s="69">
        <v>0</v>
      </c>
      <c r="M63" s="40"/>
    </row>
    <row r="64" spans="1:13" ht="21" customHeight="1" x14ac:dyDescent="0.2">
      <c r="A64" s="26" t="s">
        <v>21</v>
      </c>
      <c r="B64" s="22">
        <f t="shared" si="1"/>
        <v>556</v>
      </c>
      <c r="C64" s="22">
        <f t="shared" si="2"/>
        <v>259</v>
      </c>
      <c r="D64" s="22">
        <f t="shared" si="3"/>
        <v>262</v>
      </c>
      <c r="E64" s="34">
        <v>262</v>
      </c>
      <c r="F64" s="34">
        <v>0</v>
      </c>
      <c r="G64" s="34">
        <v>0</v>
      </c>
      <c r="H64" s="34">
        <v>-3</v>
      </c>
      <c r="I64" s="22">
        <f t="shared" si="4"/>
        <v>297</v>
      </c>
      <c r="J64" s="34">
        <v>-121</v>
      </c>
      <c r="K64" s="34">
        <v>418</v>
      </c>
      <c r="L64" s="34">
        <v>0</v>
      </c>
      <c r="M64" s="40"/>
    </row>
    <row r="65" spans="1:13" ht="21" customHeight="1" x14ac:dyDescent="0.2">
      <c r="A65" s="80" t="s">
        <v>22</v>
      </c>
      <c r="B65" s="76">
        <f t="shared" si="1"/>
        <v>523</v>
      </c>
      <c r="C65" s="76">
        <f t="shared" si="2"/>
        <v>285</v>
      </c>
      <c r="D65" s="76">
        <f t="shared" si="3"/>
        <v>307</v>
      </c>
      <c r="E65" s="69">
        <v>307</v>
      </c>
      <c r="F65" s="69">
        <v>0</v>
      </c>
      <c r="G65" s="69">
        <v>0</v>
      </c>
      <c r="H65" s="69">
        <v>-22</v>
      </c>
      <c r="I65" s="76">
        <f t="shared" si="4"/>
        <v>238</v>
      </c>
      <c r="J65" s="69">
        <v>228</v>
      </c>
      <c r="K65" s="69">
        <v>10</v>
      </c>
      <c r="L65" s="69">
        <v>0</v>
      </c>
      <c r="M65" s="40"/>
    </row>
    <row r="66" spans="1:13" ht="21" customHeight="1" x14ac:dyDescent="0.2">
      <c r="A66" s="26" t="s">
        <v>23</v>
      </c>
      <c r="B66" s="22">
        <f t="shared" si="1"/>
        <v>1622</v>
      </c>
      <c r="C66" s="22">
        <f t="shared" si="2"/>
        <v>901</v>
      </c>
      <c r="D66" s="22">
        <f t="shared" si="3"/>
        <v>905</v>
      </c>
      <c r="E66" s="34">
        <v>905</v>
      </c>
      <c r="F66" s="34">
        <v>0</v>
      </c>
      <c r="G66" s="34">
        <v>0</v>
      </c>
      <c r="H66" s="34">
        <v>-4</v>
      </c>
      <c r="I66" s="22">
        <f t="shared" si="4"/>
        <v>721</v>
      </c>
      <c r="J66" s="34">
        <v>342</v>
      </c>
      <c r="K66" s="34">
        <v>379</v>
      </c>
      <c r="L66" s="34">
        <v>0</v>
      </c>
      <c r="M66" s="40"/>
    </row>
    <row r="67" spans="1:13" ht="21" customHeight="1" x14ac:dyDescent="0.2">
      <c r="A67" s="80" t="s">
        <v>24</v>
      </c>
      <c r="B67" s="76">
        <f t="shared" si="1"/>
        <v>2710</v>
      </c>
      <c r="C67" s="76">
        <f t="shared" si="2"/>
        <v>1438</v>
      </c>
      <c r="D67" s="76">
        <f t="shared" si="3"/>
        <v>1471</v>
      </c>
      <c r="E67" s="69">
        <v>1471</v>
      </c>
      <c r="F67" s="69">
        <v>0</v>
      </c>
      <c r="G67" s="69">
        <v>0</v>
      </c>
      <c r="H67" s="69">
        <v>-33</v>
      </c>
      <c r="I67" s="76">
        <f t="shared" si="4"/>
        <v>1272</v>
      </c>
      <c r="J67" s="69">
        <v>796</v>
      </c>
      <c r="K67" s="69">
        <v>476</v>
      </c>
      <c r="L67" s="69">
        <v>0</v>
      </c>
      <c r="M67" s="40"/>
    </row>
    <row r="68" spans="1:13" ht="21" customHeight="1" x14ac:dyDescent="0.2">
      <c r="A68" s="26" t="s">
        <v>25</v>
      </c>
      <c r="B68" s="22">
        <f t="shared" si="1"/>
        <v>1973</v>
      </c>
      <c r="C68" s="22">
        <f t="shared" si="2"/>
        <v>464</v>
      </c>
      <c r="D68" s="22">
        <f t="shared" si="3"/>
        <v>363</v>
      </c>
      <c r="E68" s="34">
        <v>363</v>
      </c>
      <c r="F68" s="34">
        <v>0</v>
      </c>
      <c r="G68" s="34">
        <v>0</v>
      </c>
      <c r="H68" s="34">
        <v>101</v>
      </c>
      <c r="I68" s="22">
        <f t="shared" si="4"/>
        <v>1509</v>
      </c>
      <c r="J68" s="34">
        <v>513</v>
      </c>
      <c r="K68" s="34">
        <v>996</v>
      </c>
      <c r="L68" s="34">
        <v>0</v>
      </c>
      <c r="M68" s="40"/>
    </row>
    <row r="69" spans="1:13" ht="21" customHeight="1" x14ac:dyDescent="0.2">
      <c r="A69" s="80" t="s">
        <v>26</v>
      </c>
      <c r="B69" s="76">
        <f t="shared" si="1"/>
        <v>1198</v>
      </c>
      <c r="C69" s="76">
        <f t="shared" si="2"/>
        <v>441</v>
      </c>
      <c r="D69" s="76">
        <f t="shared" si="3"/>
        <v>407</v>
      </c>
      <c r="E69" s="69">
        <v>407</v>
      </c>
      <c r="F69" s="69">
        <v>0</v>
      </c>
      <c r="G69" s="69">
        <v>0</v>
      </c>
      <c r="H69" s="69">
        <v>34</v>
      </c>
      <c r="I69" s="76">
        <f t="shared" si="4"/>
        <v>757</v>
      </c>
      <c r="J69" s="69">
        <v>540</v>
      </c>
      <c r="K69" s="69">
        <v>217</v>
      </c>
      <c r="L69" s="69">
        <v>0</v>
      </c>
      <c r="M69" s="40"/>
    </row>
    <row r="70" spans="1:13" ht="21" customHeight="1" x14ac:dyDescent="0.2">
      <c r="A70" s="26" t="s">
        <v>27</v>
      </c>
      <c r="B70" s="22">
        <f t="shared" si="1"/>
        <v>658</v>
      </c>
      <c r="C70" s="22">
        <f t="shared" si="2"/>
        <v>779</v>
      </c>
      <c r="D70" s="22">
        <f t="shared" si="3"/>
        <v>817</v>
      </c>
      <c r="E70" s="34">
        <v>817</v>
      </c>
      <c r="F70" s="34">
        <v>0</v>
      </c>
      <c r="G70" s="34">
        <v>0</v>
      </c>
      <c r="H70" s="34">
        <v>-38</v>
      </c>
      <c r="I70" s="22">
        <f t="shared" si="4"/>
        <v>-121</v>
      </c>
      <c r="J70" s="34">
        <v>93</v>
      </c>
      <c r="K70" s="34">
        <v>-214</v>
      </c>
      <c r="L70" s="34">
        <v>0</v>
      </c>
      <c r="M70" s="40"/>
    </row>
    <row r="71" spans="1:13" ht="21" customHeight="1" x14ac:dyDescent="0.2">
      <c r="A71" s="80" t="s">
        <v>28</v>
      </c>
      <c r="B71" s="76">
        <f t="shared" si="1"/>
        <v>-871</v>
      </c>
      <c r="C71" s="76">
        <f t="shared" si="2"/>
        <v>397</v>
      </c>
      <c r="D71" s="76">
        <f t="shared" si="3"/>
        <v>338</v>
      </c>
      <c r="E71" s="69">
        <v>338</v>
      </c>
      <c r="F71" s="69">
        <v>0</v>
      </c>
      <c r="G71" s="69">
        <v>0</v>
      </c>
      <c r="H71" s="69">
        <v>59</v>
      </c>
      <c r="I71" s="76">
        <f t="shared" si="4"/>
        <v>-1268</v>
      </c>
      <c r="J71" s="69">
        <v>-113</v>
      </c>
      <c r="K71" s="69">
        <v>-1155</v>
      </c>
      <c r="L71" s="69">
        <v>0</v>
      </c>
      <c r="M71" s="40"/>
    </row>
    <row r="72" spans="1:13" ht="21" customHeight="1" x14ac:dyDescent="0.2">
      <c r="A72" s="26" t="s">
        <v>29</v>
      </c>
      <c r="B72" s="22">
        <f t="shared" si="1"/>
        <v>1703</v>
      </c>
      <c r="C72" s="22">
        <f t="shared" si="2"/>
        <v>974</v>
      </c>
      <c r="D72" s="22">
        <f t="shared" si="3"/>
        <v>1188</v>
      </c>
      <c r="E72" s="34">
        <v>1188</v>
      </c>
      <c r="F72" s="34">
        <v>0</v>
      </c>
      <c r="G72" s="34">
        <v>0</v>
      </c>
      <c r="H72" s="34">
        <v>-214</v>
      </c>
      <c r="I72" s="22">
        <f t="shared" si="4"/>
        <v>729</v>
      </c>
      <c r="J72" s="34">
        <v>110</v>
      </c>
      <c r="K72" s="34">
        <v>619</v>
      </c>
      <c r="L72" s="34">
        <v>0</v>
      </c>
      <c r="M72" s="40"/>
    </row>
    <row r="73" spans="1:13" ht="21" customHeight="1" x14ac:dyDescent="0.2">
      <c r="A73" s="80" t="s">
        <v>30</v>
      </c>
      <c r="B73" s="76">
        <f t="shared" si="1"/>
        <v>1752</v>
      </c>
      <c r="C73" s="76">
        <f t="shared" si="2"/>
        <v>1045</v>
      </c>
      <c r="D73" s="76">
        <f t="shared" si="3"/>
        <v>1281</v>
      </c>
      <c r="E73" s="69">
        <v>1281</v>
      </c>
      <c r="F73" s="69">
        <v>0</v>
      </c>
      <c r="G73" s="69">
        <v>0</v>
      </c>
      <c r="H73" s="69">
        <v>-236</v>
      </c>
      <c r="I73" s="76">
        <f t="shared" si="4"/>
        <v>707</v>
      </c>
      <c r="J73" s="69">
        <v>572</v>
      </c>
      <c r="K73" s="69">
        <v>135</v>
      </c>
      <c r="L73" s="69">
        <v>0</v>
      </c>
      <c r="M73" s="40"/>
    </row>
    <row r="74" spans="1:13" ht="21" customHeight="1" x14ac:dyDescent="0.2">
      <c r="A74" s="26" t="s">
        <v>31</v>
      </c>
      <c r="B74" s="22">
        <f t="shared" si="1"/>
        <v>581</v>
      </c>
      <c r="C74" s="22">
        <f t="shared" si="2"/>
        <v>279</v>
      </c>
      <c r="D74" s="22">
        <f t="shared" si="3"/>
        <v>511</v>
      </c>
      <c r="E74" s="34">
        <v>511</v>
      </c>
      <c r="F74" s="34">
        <v>0</v>
      </c>
      <c r="G74" s="34">
        <v>0</v>
      </c>
      <c r="H74" s="34">
        <v>-232</v>
      </c>
      <c r="I74" s="22">
        <f t="shared" si="4"/>
        <v>302</v>
      </c>
      <c r="J74" s="34">
        <v>8</v>
      </c>
      <c r="K74" s="34">
        <v>294</v>
      </c>
      <c r="L74" s="34">
        <v>0</v>
      </c>
      <c r="M74" s="40"/>
    </row>
    <row r="75" spans="1:13" ht="21" customHeight="1" x14ac:dyDescent="0.2">
      <c r="A75" s="80" t="s">
        <v>32</v>
      </c>
      <c r="B75" s="76">
        <f t="shared" si="1"/>
        <v>333</v>
      </c>
      <c r="C75" s="76">
        <f t="shared" si="2"/>
        <v>317</v>
      </c>
      <c r="D75" s="76">
        <f t="shared" si="3"/>
        <v>632</v>
      </c>
      <c r="E75" s="69">
        <v>632</v>
      </c>
      <c r="F75" s="69">
        <v>0</v>
      </c>
      <c r="G75" s="69">
        <v>0</v>
      </c>
      <c r="H75" s="69">
        <v>-315</v>
      </c>
      <c r="I75" s="76">
        <f t="shared" si="4"/>
        <v>16</v>
      </c>
      <c r="J75" s="69">
        <v>128</v>
      </c>
      <c r="K75" s="69">
        <v>-112</v>
      </c>
      <c r="L75" s="69">
        <v>0</v>
      </c>
      <c r="M75" s="40"/>
    </row>
    <row r="76" spans="1:13" ht="21" customHeight="1" x14ac:dyDescent="0.2">
      <c r="A76" s="26" t="s">
        <v>33</v>
      </c>
      <c r="B76" s="22">
        <f t="shared" si="1"/>
        <v>1184</v>
      </c>
      <c r="C76" s="22">
        <f t="shared" si="2"/>
        <v>321</v>
      </c>
      <c r="D76" s="22">
        <f t="shared" si="3"/>
        <v>233</v>
      </c>
      <c r="E76" s="34">
        <v>190</v>
      </c>
      <c r="F76" s="34">
        <v>19</v>
      </c>
      <c r="G76" s="34">
        <v>24</v>
      </c>
      <c r="H76" s="34">
        <v>88</v>
      </c>
      <c r="I76" s="22">
        <f t="shared" si="4"/>
        <v>863</v>
      </c>
      <c r="J76" s="34">
        <v>78</v>
      </c>
      <c r="K76" s="34">
        <v>741</v>
      </c>
      <c r="L76" s="34">
        <v>44</v>
      </c>
      <c r="M76" s="40"/>
    </row>
    <row r="77" spans="1:13" ht="21" customHeight="1" x14ac:dyDescent="0.2">
      <c r="A77" s="80" t="s">
        <v>34</v>
      </c>
      <c r="B77" s="76">
        <f t="shared" si="1"/>
        <v>-407</v>
      </c>
      <c r="C77" s="76">
        <f t="shared" si="2"/>
        <v>-1681</v>
      </c>
      <c r="D77" s="76">
        <f t="shared" si="3"/>
        <v>-1706</v>
      </c>
      <c r="E77" s="69">
        <v>-1767</v>
      </c>
      <c r="F77" s="69">
        <v>5</v>
      </c>
      <c r="G77" s="69">
        <v>56</v>
      </c>
      <c r="H77" s="69">
        <v>25</v>
      </c>
      <c r="I77" s="76">
        <f t="shared" si="4"/>
        <v>1274</v>
      </c>
      <c r="J77" s="69">
        <v>406</v>
      </c>
      <c r="K77" s="69">
        <v>495</v>
      </c>
      <c r="L77" s="69">
        <v>373</v>
      </c>
      <c r="M77" s="40"/>
    </row>
    <row r="78" spans="1:13" ht="21" customHeight="1" x14ac:dyDescent="0.2">
      <c r="A78" s="26" t="s">
        <v>35</v>
      </c>
      <c r="B78" s="22">
        <f t="shared" si="1"/>
        <v>1935</v>
      </c>
      <c r="C78" s="22">
        <f t="shared" si="2"/>
        <v>381</v>
      </c>
      <c r="D78" s="22">
        <f t="shared" si="3"/>
        <v>360</v>
      </c>
      <c r="E78" s="34">
        <v>305</v>
      </c>
      <c r="F78" s="34">
        <v>-1</v>
      </c>
      <c r="G78" s="34">
        <v>56</v>
      </c>
      <c r="H78" s="34">
        <v>21</v>
      </c>
      <c r="I78" s="22">
        <f t="shared" si="4"/>
        <v>1554</v>
      </c>
      <c r="J78" s="34">
        <v>593</v>
      </c>
      <c r="K78" s="34">
        <v>423</v>
      </c>
      <c r="L78" s="34">
        <v>538</v>
      </c>
      <c r="M78" s="40"/>
    </row>
    <row r="79" spans="1:13" ht="21" customHeight="1" x14ac:dyDescent="0.2">
      <c r="A79" s="80" t="s">
        <v>36</v>
      </c>
      <c r="B79" s="76">
        <f t="shared" si="1"/>
        <v>4409</v>
      </c>
      <c r="C79" s="76">
        <f t="shared" si="2"/>
        <v>1444</v>
      </c>
      <c r="D79" s="76">
        <f t="shared" si="3"/>
        <v>1334</v>
      </c>
      <c r="E79" s="69">
        <v>838</v>
      </c>
      <c r="F79" s="69">
        <v>-4</v>
      </c>
      <c r="G79" s="69">
        <v>500</v>
      </c>
      <c r="H79" s="69">
        <v>110</v>
      </c>
      <c r="I79" s="76">
        <f t="shared" si="4"/>
        <v>2965</v>
      </c>
      <c r="J79" s="69">
        <v>108</v>
      </c>
      <c r="K79" s="69">
        <v>-62</v>
      </c>
      <c r="L79" s="69">
        <v>2919</v>
      </c>
      <c r="M79" s="40"/>
    </row>
    <row r="80" spans="1:13" ht="21" customHeight="1" x14ac:dyDescent="0.2">
      <c r="A80" s="26" t="s">
        <v>37</v>
      </c>
      <c r="B80" s="22">
        <f t="shared" si="1"/>
        <v>2847</v>
      </c>
      <c r="C80" s="22">
        <f t="shared" si="2"/>
        <v>2189</v>
      </c>
      <c r="D80" s="22">
        <f t="shared" si="3"/>
        <v>2045</v>
      </c>
      <c r="E80" s="34">
        <v>2091</v>
      </c>
      <c r="F80" s="34">
        <v>-2</v>
      </c>
      <c r="G80" s="34">
        <v>-44</v>
      </c>
      <c r="H80" s="34">
        <v>144</v>
      </c>
      <c r="I80" s="22">
        <f t="shared" si="4"/>
        <v>658</v>
      </c>
      <c r="J80" s="34">
        <v>340</v>
      </c>
      <c r="K80" s="34">
        <v>194</v>
      </c>
      <c r="L80" s="34">
        <v>124</v>
      </c>
      <c r="M80" s="40"/>
    </row>
    <row r="81" spans="1:13" ht="21" customHeight="1" x14ac:dyDescent="0.2">
      <c r="A81" s="80" t="s">
        <v>38</v>
      </c>
      <c r="B81" s="76">
        <f t="shared" si="1"/>
        <v>1636</v>
      </c>
      <c r="C81" s="76">
        <f t="shared" si="2"/>
        <v>540</v>
      </c>
      <c r="D81" s="76">
        <f t="shared" si="3"/>
        <v>499</v>
      </c>
      <c r="E81" s="69">
        <v>416</v>
      </c>
      <c r="F81" s="69">
        <v>-21</v>
      </c>
      <c r="G81" s="69">
        <v>104</v>
      </c>
      <c r="H81" s="69">
        <v>41</v>
      </c>
      <c r="I81" s="76">
        <f t="shared" si="4"/>
        <v>1096</v>
      </c>
      <c r="J81" s="69">
        <v>593</v>
      </c>
      <c r="K81" s="69">
        <v>-12</v>
      </c>
      <c r="L81" s="69">
        <v>515</v>
      </c>
      <c r="M81" s="40"/>
    </row>
    <row r="82" spans="1:13" ht="21" customHeight="1" x14ac:dyDescent="0.2">
      <c r="A82" s="26" t="s">
        <v>39</v>
      </c>
      <c r="B82" s="22">
        <f t="shared" si="1"/>
        <v>125</v>
      </c>
      <c r="C82" s="22">
        <f t="shared" si="2"/>
        <v>684</v>
      </c>
      <c r="D82" s="22">
        <f t="shared" si="3"/>
        <v>773</v>
      </c>
      <c r="E82" s="34">
        <v>764</v>
      </c>
      <c r="F82" s="34">
        <v>3</v>
      </c>
      <c r="G82" s="34">
        <v>6</v>
      </c>
      <c r="H82" s="34">
        <v>-89</v>
      </c>
      <c r="I82" s="22">
        <f t="shared" si="4"/>
        <v>-559</v>
      </c>
      <c r="J82" s="34">
        <v>-197</v>
      </c>
      <c r="K82" s="34">
        <v>-494</v>
      </c>
      <c r="L82" s="34">
        <v>132</v>
      </c>
      <c r="M82" s="40"/>
    </row>
    <row r="83" spans="1:13" ht="21" customHeight="1" x14ac:dyDescent="0.2">
      <c r="A83" s="27" t="s">
        <v>40</v>
      </c>
      <c r="B83" s="23">
        <f t="shared" si="1"/>
        <v>-1227</v>
      </c>
      <c r="C83" s="23">
        <f t="shared" si="2"/>
        <v>1181</v>
      </c>
      <c r="D83" s="23">
        <f t="shared" si="3"/>
        <v>1145</v>
      </c>
      <c r="E83" s="35">
        <v>835</v>
      </c>
      <c r="F83" s="35">
        <v>19</v>
      </c>
      <c r="G83" s="35">
        <v>291</v>
      </c>
      <c r="H83" s="35">
        <v>36</v>
      </c>
      <c r="I83" s="23">
        <f t="shared" si="4"/>
        <v>-2408</v>
      </c>
      <c r="J83" s="35">
        <v>38</v>
      </c>
      <c r="K83" s="35">
        <v>-2513</v>
      </c>
      <c r="L83" s="35">
        <v>67</v>
      </c>
      <c r="M83" s="40"/>
    </row>
    <row r="84" spans="1:13" ht="21" customHeight="1" x14ac:dyDescent="0.2">
      <c r="A84" s="26" t="s">
        <v>41</v>
      </c>
      <c r="B84" s="22">
        <f t="shared" si="1"/>
        <v>-73</v>
      </c>
      <c r="C84" s="22">
        <f t="shared" si="2"/>
        <v>-885</v>
      </c>
      <c r="D84" s="22">
        <f t="shared" si="3"/>
        <v>-994</v>
      </c>
      <c r="E84" s="34">
        <v>-989</v>
      </c>
      <c r="F84" s="34">
        <v>-11</v>
      </c>
      <c r="G84" s="34">
        <v>6</v>
      </c>
      <c r="H84" s="34">
        <v>109</v>
      </c>
      <c r="I84" s="22">
        <f t="shared" si="4"/>
        <v>812</v>
      </c>
      <c r="J84" s="34">
        <v>172</v>
      </c>
      <c r="K84" s="34">
        <v>-49</v>
      </c>
      <c r="L84" s="34">
        <v>689</v>
      </c>
      <c r="M84" s="40"/>
    </row>
    <row r="85" spans="1:13" ht="21" customHeight="1" x14ac:dyDescent="0.2">
      <c r="A85" s="27" t="s">
        <v>42</v>
      </c>
      <c r="B85" s="23">
        <f t="shared" si="1"/>
        <v>-613</v>
      </c>
      <c r="C85" s="23">
        <f t="shared" si="2"/>
        <v>18</v>
      </c>
      <c r="D85" s="23">
        <f t="shared" si="3"/>
        <v>35</v>
      </c>
      <c r="E85" s="35">
        <v>-59</v>
      </c>
      <c r="F85" s="35">
        <v>-1</v>
      </c>
      <c r="G85" s="35">
        <v>95</v>
      </c>
      <c r="H85" s="35">
        <v>-17</v>
      </c>
      <c r="I85" s="23">
        <f t="shared" si="4"/>
        <v>-631</v>
      </c>
      <c r="J85" s="35">
        <v>-317</v>
      </c>
      <c r="K85" s="35">
        <v>-387</v>
      </c>
      <c r="L85" s="35">
        <v>73</v>
      </c>
      <c r="M85" s="40"/>
    </row>
    <row r="86" spans="1:13" ht="21" customHeight="1" x14ac:dyDescent="0.2">
      <c r="A86" s="26" t="s">
        <v>43</v>
      </c>
      <c r="B86" s="22">
        <f t="shared" si="1"/>
        <v>996</v>
      </c>
      <c r="C86" s="22">
        <f t="shared" si="2"/>
        <v>343</v>
      </c>
      <c r="D86" s="22">
        <f t="shared" si="3"/>
        <v>185</v>
      </c>
      <c r="E86" s="34">
        <v>182</v>
      </c>
      <c r="F86" s="34">
        <v>0</v>
      </c>
      <c r="G86" s="34">
        <v>3</v>
      </c>
      <c r="H86" s="34">
        <v>158</v>
      </c>
      <c r="I86" s="22">
        <f t="shared" si="4"/>
        <v>653</v>
      </c>
      <c r="J86" s="34">
        <v>523</v>
      </c>
      <c r="K86" s="34">
        <v>364</v>
      </c>
      <c r="L86" s="34">
        <v>-234</v>
      </c>
      <c r="M86" s="40"/>
    </row>
    <row r="87" spans="1:13" ht="21" customHeight="1" x14ac:dyDescent="0.2">
      <c r="A87" s="27" t="s">
        <v>44</v>
      </c>
      <c r="B87" s="23">
        <f t="shared" si="1"/>
        <v>968</v>
      </c>
      <c r="C87" s="23">
        <f t="shared" si="2"/>
        <v>510</v>
      </c>
      <c r="D87" s="23">
        <f t="shared" si="3"/>
        <v>441</v>
      </c>
      <c r="E87" s="35">
        <v>436</v>
      </c>
      <c r="F87" s="35">
        <v>0</v>
      </c>
      <c r="G87" s="35">
        <v>5</v>
      </c>
      <c r="H87" s="35">
        <v>69</v>
      </c>
      <c r="I87" s="23">
        <f t="shared" si="4"/>
        <v>458</v>
      </c>
      <c r="J87" s="35">
        <v>-23</v>
      </c>
      <c r="K87" s="35">
        <v>-218</v>
      </c>
      <c r="L87" s="35">
        <v>699</v>
      </c>
      <c r="M87" s="40"/>
    </row>
    <row r="88" spans="1:13" ht="21" customHeight="1" x14ac:dyDescent="0.2">
      <c r="A88" s="26" t="s">
        <v>45</v>
      </c>
      <c r="B88" s="22">
        <f t="shared" si="1"/>
        <v>9</v>
      </c>
      <c r="C88" s="22">
        <f t="shared" si="2"/>
        <v>-365</v>
      </c>
      <c r="D88" s="22">
        <f t="shared" si="3"/>
        <v>-501</v>
      </c>
      <c r="E88" s="34">
        <v>-535</v>
      </c>
      <c r="F88" s="34">
        <v>0</v>
      </c>
      <c r="G88" s="34">
        <v>34</v>
      </c>
      <c r="H88" s="34">
        <v>136</v>
      </c>
      <c r="I88" s="22">
        <f t="shared" si="4"/>
        <v>374</v>
      </c>
      <c r="J88" s="34">
        <v>-190</v>
      </c>
      <c r="K88" s="34">
        <v>366</v>
      </c>
      <c r="L88" s="34">
        <v>198</v>
      </c>
      <c r="M88" s="40"/>
    </row>
    <row r="89" spans="1:13" ht="21" customHeight="1" x14ac:dyDescent="0.2">
      <c r="A89" s="27" t="s">
        <v>46</v>
      </c>
      <c r="B89" s="23">
        <f t="shared" ref="B89:B95" si="26">+C89+I89</f>
        <v>-1480</v>
      </c>
      <c r="C89" s="23">
        <f t="shared" ref="C89:C95" si="27">+D89+H89</f>
        <v>1444</v>
      </c>
      <c r="D89" s="23">
        <f t="shared" ref="D89:D95" si="28">+E89+F89+G89</f>
        <v>446</v>
      </c>
      <c r="E89" s="35">
        <v>537</v>
      </c>
      <c r="F89" s="35">
        <v>0</v>
      </c>
      <c r="G89" s="35">
        <v>-91</v>
      </c>
      <c r="H89" s="35">
        <v>998</v>
      </c>
      <c r="I89" s="23">
        <f t="shared" ref="I89:I95" si="29">+J89+K89+L89</f>
        <v>-2924</v>
      </c>
      <c r="J89" s="35">
        <v>367</v>
      </c>
      <c r="K89" s="35">
        <v>-288</v>
      </c>
      <c r="L89" s="35">
        <v>-3003</v>
      </c>
      <c r="M89" s="40"/>
    </row>
    <row r="90" spans="1:13" ht="21" customHeight="1" x14ac:dyDescent="0.2">
      <c r="A90" s="26" t="s">
        <v>47</v>
      </c>
      <c r="B90" s="22">
        <f t="shared" si="26"/>
        <v>1360</v>
      </c>
      <c r="C90" s="22">
        <f t="shared" si="27"/>
        <v>627</v>
      </c>
      <c r="D90" s="22">
        <f t="shared" si="28"/>
        <v>442</v>
      </c>
      <c r="E90" s="34">
        <v>437</v>
      </c>
      <c r="F90" s="34">
        <v>0</v>
      </c>
      <c r="G90" s="34">
        <v>5</v>
      </c>
      <c r="H90" s="34">
        <v>185</v>
      </c>
      <c r="I90" s="22">
        <f t="shared" si="29"/>
        <v>733</v>
      </c>
      <c r="J90" s="34">
        <v>-78</v>
      </c>
      <c r="K90" s="34">
        <v>-6</v>
      </c>
      <c r="L90" s="34">
        <v>817</v>
      </c>
      <c r="M90" s="40"/>
    </row>
    <row r="91" spans="1:13" ht="21" customHeight="1" x14ac:dyDescent="0.2">
      <c r="A91" s="27" t="s">
        <v>48</v>
      </c>
      <c r="B91" s="23">
        <f t="shared" si="26"/>
        <v>-2201</v>
      </c>
      <c r="C91" s="23">
        <f t="shared" si="27"/>
        <v>-1726</v>
      </c>
      <c r="D91" s="23">
        <f t="shared" si="28"/>
        <v>-203</v>
      </c>
      <c r="E91" s="35">
        <v>-205</v>
      </c>
      <c r="F91" s="35">
        <v>1</v>
      </c>
      <c r="G91" s="35">
        <v>1</v>
      </c>
      <c r="H91" s="35">
        <v>-1523</v>
      </c>
      <c r="I91" s="23">
        <f t="shared" si="29"/>
        <v>-475</v>
      </c>
      <c r="J91" s="35">
        <v>-228</v>
      </c>
      <c r="K91" s="35">
        <v>271</v>
      </c>
      <c r="L91" s="35">
        <v>-518</v>
      </c>
      <c r="M91" s="40"/>
    </row>
    <row r="92" spans="1:13" ht="21" customHeight="1" x14ac:dyDescent="0.2">
      <c r="A92" s="26" t="s">
        <v>144</v>
      </c>
      <c r="B92" s="22">
        <f t="shared" si="26"/>
        <v>576</v>
      </c>
      <c r="C92" s="22">
        <f t="shared" si="27"/>
        <v>-431</v>
      </c>
      <c r="D92" s="22">
        <f t="shared" si="28"/>
        <v>-143</v>
      </c>
      <c r="E92" s="34">
        <v>-426</v>
      </c>
      <c r="F92" s="34">
        <v>200</v>
      </c>
      <c r="G92" s="34">
        <v>83</v>
      </c>
      <c r="H92" s="34">
        <v>-288</v>
      </c>
      <c r="I92" s="22">
        <f t="shared" si="29"/>
        <v>1007</v>
      </c>
      <c r="J92" s="34">
        <v>143</v>
      </c>
      <c r="K92" s="34">
        <v>434</v>
      </c>
      <c r="L92" s="34">
        <v>430</v>
      </c>
      <c r="M92" s="40"/>
    </row>
    <row r="93" spans="1:13" ht="21" customHeight="1" x14ac:dyDescent="0.2">
      <c r="A93" s="27" t="s">
        <v>145</v>
      </c>
      <c r="B93" s="23">
        <f t="shared" si="26"/>
        <v>2291</v>
      </c>
      <c r="C93" s="23">
        <f t="shared" si="27"/>
        <v>1909</v>
      </c>
      <c r="D93" s="23">
        <f t="shared" si="28"/>
        <v>2159</v>
      </c>
      <c r="E93" s="35">
        <v>2298</v>
      </c>
      <c r="F93" s="35">
        <v>-200</v>
      </c>
      <c r="G93" s="35">
        <v>61</v>
      </c>
      <c r="H93" s="35">
        <v>-250</v>
      </c>
      <c r="I93" s="23">
        <f t="shared" si="29"/>
        <v>382</v>
      </c>
      <c r="J93" s="35">
        <v>159</v>
      </c>
      <c r="K93" s="35">
        <v>37</v>
      </c>
      <c r="L93" s="35">
        <v>186</v>
      </c>
      <c r="M93" s="40"/>
    </row>
    <row r="94" spans="1:13" ht="21" customHeight="1" x14ac:dyDescent="0.2">
      <c r="A94" s="26" t="s">
        <v>146</v>
      </c>
      <c r="B94" s="22">
        <f t="shared" si="26"/>
        <v>1127</v>
      </c>
      <c r="C94" s="22">
        <f t="shared" si="27"/>
        <v>794</v>
      </c>
      <c r="D94" s="22">
        <f t="shared" si="28"/>
        <v>535</v>
      </c>
      <c r="E94" s="34">
        <v>535</v>
      </c>
      <c r="F94" s="34">
        <v>0</v>
      </c>
      <c r="G94" s="34">
        <v>0</v>
      </c>
      <c r="H94" s="34">
        <v>259</v>
      </c>
      <c r="I94" s="22">
        <f t="shared" si="29"/>
        <v>333</v>
      </c>
      <c r="J94" s="34">
        <v>343</v>
      </c>
      <c r="K94" s="34">
        <v>-79</v>
      </c>
      <c r="L94" s="34">
        <v>69</v>
      </c>
      <c r="M94" s="40"/>
    </row>
    <row r="95" spans="1:13" ht="21" customHeight="1" x14ac:dyDescent="0.2">
      <c r="A95" s="27" t="s">
        <v>147</v>
      </c>
      <c r="B95" s="23">
        <f t="shared" si="26"/>
        <v>1046</v>
      </c>
      <c r="C95" s="23">
        <f t="shared" si="27"/>
        <v>965</v>
      </c>
      <c r="D95" s="23">
        <f t="shared" si="28"/>
        <v>219</v>
      </c>
      <c r="E95" s="35">
        <v>165</v>
      </c>
      <c r="F95" s="35">
        <v>9</v>
      </c>
      <c r="G95" s="35">
        <v>45</v>
      </c>
      <c r="H95" s="35">
        <v>746</v>
      </c>
      <c r="I95" s="23">
        <f t="shared" si="29"/>
        <v>81</v>
      </c>
      <c r="J95" s="35">
        <v>-481</v>
      </c>
      <c r="K95" s="35">
        <v>237</v>
      </c>
      <c r="L95" s="35">
        <v>325</v>
      </c>
      <c r="M95" s="40"/>
    </row>
    <row r="96" spans="1:13" ht="21" customHeight="1" x14ac:dyDescent="0.2">
      <c r="A96" s="26" t="s">
        <v>201</v>
      </c>
      <c r="B96" s="22">
        <f t="shared" ref="B96:B99" si="30">+C96+I96</f>
        <v>1975</v>
      </c>
      <c r="C96" s="22">
        <f t="shared" ref="C96:C99" si="31">+D96+H96</f>
        <v>920</v>
      </c>
      <c r="D96" s="22">
        <f t="shared" ref="D96:D99" si="32">+E96+F96+G96</f>
        <v>986</v>
      </c>
      <c r="E96" s="34">
        <v>976</v>
      </c>
      <c r="F96" s="34">
        <v>0</v>
      </c>
      <c r="G96" s="34">
        <v>10</v>
      </c>
      <c r="H96" s="34">
        <v>-66</v>
      </c>
      <c r="I96" s="22">
        <f t="shared" ref="I96:I99" si="33">+J96+K96+L96</f>
        <v>1055</v>
      </c>
      <c r="J96" s="34">
        <v>128</v>
      </c>
      <c r="K96" s="34">
        <v>-35</v>
      </c>
      <c r="L96" s="34">
        <v>962</v>
      </c>
      <c r="M96" s="40"/>
    </row>
    <row r="97" spans="1:13" ht="21" customHeight="1" x14ac:dyDescent="0.2">
      <c r="A97" s="27" t="s">
        <v>202</v>
      </c>
      <c r="B97" s="23">
        <f t="shared" si="30"/>
        <v>1142</v>
      </c>
      <c r="C97" s="23">
        <f t="shared" si="31"/>
        <v>692</v>
      </c>
      <c r="D97" s="23">
        <f t="shared" si="32"/>
        <v>811</v>
      </c>
      <c r="E97" s="35">
        <v>804</v>
      </c>
      <c r="F97" s="35">
        <v>6</v>
      </c>
      <c r="G97" s="35">
        <v>1</v>
      </c>
      <c r="H97" s="35">
        <v>-119</v>
      </c>
      <c r="I97" s="23">
        <f t="shared" si="33"/>
        <v>450</v>
      </c>
      <c r="J97" s="35">
        <v>674</v>
      </c>
      <c r="K97" s="35">
        <v>-134</v>
      </c>
      <c r="L97" s="35">
        <v>-90</v>
      </c>
      <c r="M97" s="40"/>
    </row>
    <row r="98" spans="1:13" ht="21" customHeight="1" x14ac:dyDescent="0.2">
      <c r="A98" s="26" t="s">
        <v>203</v>
      </c>
      <c r="B98" s="22">
        <f t="shared" si="30"/>
        <v>2212</v>
      </c>
      <c r="C98" s="22">
        <f t="shared" si="31"/>
        <v>3206</v>
      </c>
      <c r="D98" s="22">
        <f t="shared" si="32"/>
        <v>2885</v>
      </c>
      <c r="E98" s="34">
        <v>2889</v>
      </c>
      <c r="F98" s="34">
        <v>-3</v>
      </c>
      <c r="G98" s="34">
        <v>-1</v>
      </c>
      <c r="H98" s="34">
        <v>321</v>
      </c>
      <c r="I98" s="22">
        <f t="shared" si="33"/>
        <v>-994</v>
      </c>
      <c r="J98" s="34">
        <v>-97</v>
      </c>
      <c r="K98" s="34">
        <v>-210</v>
      </c>
      <c r="L98" s="34">
        <v>-687</v>
      </c>
      <c r="M98" s="40"/>
    </row>
    <row r="99" spans="1:13" ht="21" customHeight="1" x14ac:dyDescent="0.2">
      <c r="A99" s="27" t="s">
        <v>204</v>
      </c>
      <c r="B99" s="23">
        <f t="shared" si="30"/>
        <v>-851</v>
      </c>
      <c r="C99" s="23">
        <f t="shared" si="31"/>
        <v>-1497</v>
      </c>
      <c r="D99" s="23">
        <f t="shared" si="32"/>
        <v>-1512</v>
      </c>
      <c r="E99" s="35">
        <v>-1512</v>
      </c>
      <c r="F99" s="35">
        <v>0</v>
      </c>
      <c r="G99" s="35">
        <v>0</v>
      </c>
      <c r="H99" s="35">
        <v>15</v>
      </c>
      <c r="I99" s="23">
        <f t="shared" si="33"/>
        <v>646</v>
      </c>
      <c r="J99" s="35">
        <v>12</v>
      </c>
      <c r="K99" s="35">
        <v>386</v>
      </c>
      <c r="L99" s="35">
        <v>248</v>
      </c>
      <c r="M99" s="40"/>
    </row>
    <row r="100" spans="1:13" ht="21" customHeight="1" x14ac:dyDescent="0.2">
      <c r="A100" s="26" t="s">
        <v>206</v>
      </c>
      <c r="B100" s="22">
        <f t="shared" ref="B100:B103" si="34">+C100+I100</f>
        <v>1743</v>
      </c>
      <c r="C100" s="22">
        <f t="shared" ref="C100:C103" si="35">+D100+H100</f>
        <v>505</v>
      </c>
      <c r="D100" s="22">
        <f t="shared" ref="D100:D103" si="36">+E100+F100+G100</f>
        <v>472</v>
      </c>
      <c r="E100" s="34">
        <v>478</v>
      </c>
      <c r="F100" s="34">
        <v>0</v>
      </c>
      <c r="G100" s="34">
        <v>-6</v>
      </c>
      <c r="H100" s="34">
        <v>33</v>
      </c>
      <c r="I100" s="22">
        <f t="shared" ref="I100:I103" si="37">+J100+K100+L100</f>
        <v>1238</v>
      </c>
      <c r="J100" s="34">
        <v>472</v>
      </c>
      <c r="K100" s="34">
        <v>91</v>
      </c>
      <c r="L100" s="34">
        <v>675</v>
      </c>
      <c r="M100" s="40"/>
    </row>
    <row r="101" spans="1:13" ht="21" customHeight="1" x14ac:dyDescent="0.2">
      <c r="A101" s="27" t="s">
        <v>207</v>
      </c>
      <c r="B101" s="23">
        <f t="shared" si="34"/>
        <v>595</v>
      </c>
      <c r="C101" s="23">
        <f t="shared" si="35"/>
        <v>-430</v>
      </c>
      <c r="D101" s="23">
        <f t="shared" si="36"/>
        <v>-440</v>
      </c>
      <c r="E101" s="35">
        <v>-441</v>
      </c>
      <c r="F101" s="35">
        <v>0</v>
      </c>
      <c r="G101" s="35">
        <v>1</v>
      </c>
      <c r="H101" s="35">
        <v>10</v>
      </c>
      <c r="I101" s="23">
        <f t="shared" si="37"/>
        <v>1025</v>
      </c>
      <c r="J101" s="35">
        <v>16</v>
      </c>
      <c r="K101" s="35">
        <v>142</v>
      </c>
      <c r="L101" s="35">
        <v>867</v>
      </c>
      <c r="M101" s="40"/>
    </row>
    <row r="102" spans="1:13" ht="21" customHeight="1" x14ac:dyDescent="0.2">
      <c r="A102" s="26" t="s">
        <v>208</v>
      </c>
      <c r="B102" s="22">
        <f t="shared" si="34"/>
        <v>890</v>
      </c>
      <c r="C102" s="22">
        <f t="shared" si="35"/>
        <v>755</v>
      </c>
      <c r="D102" s="22">
        <f t="shared" si="36"/>
        <v>689</v>
      </c>
      <c r="E102" s="34">
        <v>683</v>
      </c>
      <c r="F102" s="34">
        <v>7</v>
      </c>
      <c r="G102" s="34">
        <v>-1</v>
      </c>
      <c r="H102" s="34">
        <v>66</v>
      </c>
      <c r="I102" s="22">
        <f t="shared" si="37"/>
        <v>135</v>
      </c>
      <c r="J102" s="34">
        <v>570</v>
      </c>
      <c r="K102" s="34">
        <v>106</v>
      </c>
      <c r="L102" s="34">
        <v>-541</v>
      </c>
      <c r="M102" s="40"/>
    </row>
    <row r="103" spans="1:13" ht="21" customHeight="1" x14ac:dyDescent="0.2">
      <c r="A103" s="27" t="s">
        <v>209</v>
      </c>
      <c r="B103" s="23">
        <f t="shared" si="34"/>
        <v>9647</v>
      </c>
      <c r="C103" s="23">
        <f t="shared" si="35"/>
        <v>6655</v>
      </c>
      <c r="D103" s="23">
        <f t="shared" si="36"/>
        <v>6600</v>
      </c>
      <c r="E103" s="35">
        <v>6568</v>
      </c>
      <c r="F103" s="35">
        <v>0</v>
      </c>
      <c r="G103" s="35">
        <v>32</v>
      </c>
      <c r="H103" s="35">
        <v>55</v>
      </c>
      <c r="I103" s="23">
        <f t="shared" si="37"/>
        <v>2992</v>
      </c>
      <c r="J103" s="35">
        <v>1228</v>
      </c>
      <c r="K103" s="35">
        <v>1201</v>
      </c>
      <c r="L103" s="35">
        <v>563</v>
      </c>
      <c r="M103" s="40"/>
    </row>
    <row r="104" spans="1:13" ht="21" customHeight="1" x14ac:dyDescent="0.2">
      <c r="A104" s="26" t="s">
        <v>210</v>
      </c>
      <c r="B104" s="22">
        <f t="shared" ref="B104:B107" si="38">+C104+I104</f>
        <v>823</v>
      </c>
      <c r="C104" s="22">
        <f t="shared" ref="C104:C107" si="39">+D104+H104</f>
        <v>299</v>
      </c>
      <c r="D104" s="22">
        <f t="shared" ref="D104:D107" si="40">+E104+F104+G104</f>
        <v>218</v>
      </c>
      <c r="E104" s="34">
        <v>217</v>
      </c>
      <c r="F104" s="34">
        <v>0</v>
      </c>
      <c r="G104" s="34">
        <v>1</v>
      </c>
      <c r="H104" s="34">
        <v>81</v>
      </c>
      <c r="I104" s="22">
        <f t="shared" ref="I104:I107" si="41">+J104+K104+L104</f>
        <v>524</v>
      </c>
      <c r="J104" s="34">
        <v>-92</v>
      </c>
      <c r="K104" s="34">
        <v>173</v>
      </c>
      <c r="L104" s="34">
        <v>443</v>
      </c>
      <c r="M104" s="40"/>
    </row>
    <row r="105" spans="1:13" ht="21" customHeight="1" x14ac:dyDescent="0.2">
      <c r="A105" s="27" t="s">
        <v>211</v>
      </c>
      <c r="B105" s="23">
        <f t="shared" si="38"/>
        <v>321</v>
      </c>
      <c r="C105" s="23">
        <f t="shared" si="39"/>
        <v>177</v>
      </c>
      <c r="D105" s="23">
        <f t="shared" si="40"/>
        <v>81</v>
      </c>
      <c r="E105" s="35">
        <v>80</v>
      </c>
      <c r="F105" s="35">
        <v>0</v>
      </c>
      <c r="G105" s="35">
        <v>1</v>
      </c>
      <c r="H105" s="35">
        <v>96</v>
      </c>
      <c r="I105" s="23">
        <f t="shared" si="41"/>
        <v>144</v>
      </c>
      <c r="J105" s="35">
        <v>216</v>
      </c>
      <c r="K105" s="35">
        <v>-186</v>
      </c>
      <c r="L105" s="35">
        <v>114</v>
      </c>
      <c r="M105" s="40"/>
    </row>
    <row r="106" spans="1:13" ht="21" customHeight="1" x14ac:dyDescent="0.2">
      <c r="A106" s="26" t="s">
        <v>212</v>
      </c>
      <c r="B106" s="22">
        <f t="shared" si="38"/>
        <v>28</v>
      </c>
      <c r="C106" s="22">
        <f t="shared" si="39"/>
        <v>333</v>
      </c>
      <c r="D106" s="22">
        <f t="shared" si="40"/>
        <v>169</v>
      </c>
      <c r="E106" s="34">
        <v>175</v>
      </c>
      <c r="F106" s="34">
        <v>0</v>
      </c>
      <c r="G106" s="34">
        <v>-6</v>
      </c>
      <c r="H106" s="34">
        <v>164</v>
      </c>
      <c r="I106" s="22">
        <f t="shared" si="41"/>
        <v>-305</v>
      </c>
      <c r="J106" s="34">
        <v>132</v>
      </c>
      <c r="K106" s="34">
        <v>-158</v>
      </c>
      <c r="L106" s="34">
        <v>-279</v>
      </c>
      <c r="M106" s="40"/>
    </row>
    <row r="107" spans="1:13" ht="21" customHeight="1" x14ac:dyDescent="0.2">
      <c r="A107" s="27" t="s">
        <v>213</v>
      </c>
      <c r="B107" s="23">
        <f t="shared" si="38"/>
        <v>2241</v>
      </c>
      <c r="C107" s="23">
        <f t="shared" si="39"/>
        <v>346</v>
      </c>
      <c r="D107" s="23">
        <f t="shared" si="40"/>
        <v>-77</v>
      </c>
      <c r="E107" s="35">
        <v>-78</v>
      </c>
      <c r="F107" s="35">
        <v>2</v>
      </c>
      <c r="G107" s="35">
        <v>-1</v>
      </c>
      <c r="H107" s="35">
        <v>423</v>
      </c>
      <c r="I107" s="23">
        <f t="shared" si="41"/>
        <v>1895</v>
      </c>
      <c r="J107" s="35">
        <v>130</v>
      </c>
      <c r="K107" s="35">
        <v>674</v>
      </c>
      <c r="L107" s="35">
        <v>1091</v>
      </c>
      <c r="M107" s="40"/>
    </row>
    <row r="108" spans="1:13" ht="21" customHeight="1" x14ac:dyDescent="0.2">
      <c r="A108" s="26" t="s">
        <v>217</v>
      </c>
      <c r="B108" s="22">
        <f t="shared" ref="B108:B111" si="42">+C108+I108</f>
        <v>1626</v>
      </c>
      <c r="C108" s="22">
        <f t="shared" ref="C108:C111" si="43">+D108+H108</f>
        <v>1200</v>
      </c>
      <c r="D108" s="22">
        <f t="shared" ref="D108:D111" si="44">+E108+F108+G108</f>
        <v>853</v>
      </c>
      <c r="E108" s="34">
        <v>782</v>
      </c>
      <c r="F108" s="34">
        <v>71</v>
      </c>
      <c r="G108" s="34">
        <v>0</v>
      </c>
      <c r="H108" s="34">
        <v>347</v>
      </c>
      <c r="I108" s="22">
        <f t="shared" ref="I108:I111" si="45">+J108+K108+L108</f>
        <v>426</v>
      </c>
      <c r="J108" s="34">
        <v>444</v>
      </c>
      <c r="K108" s="34">
        <v>-66</v>
      </c>
      <c r="L108" s="34">
        <v>48</v>
      </c>
      <c r="M108" s="40"/>
    </row>
    <row r="109" spans="1:13" ht="21" customHeight="1" x14ac:dyDescent="0.2">
      <c r="A109" s="27" t="s">
        <v>218</v>
      </c>
      <c r="B109" s="23">
        <f t="shared" si="42"/>
        <v>-700</v>
      </c>
      <c r="C109" s="23">
        <f t="shared" si="43"/>
        <v>-1176</v>
      </c>
      <c r="D109" s="23">
        <f t="shared" si="44"/>
        <v>-1344</v>
      </c>
      <c r="E109" s="35">
        <v>-1392</v>
      </c>
      <c r="F109" s="35">
        <v>1</v>
      </c>
      <c r="G109" s="35">
        <v>47</v>
      </c>
      <c r="H109" s="35">
        <v>168</v>
      </c>
      <c r="I109" s="23">
        <f t="shared" si="45"/>
        <v>476</v>
      </c>
      <c r="J109" s="35">
        <v>143</v>
      </c>
      <c r="K109" s="35">
        <v>36</v>
      </c>
      <c r="L109" s="35">
        <v>297</v>
      </c>
      <c r="M109" s="40"/>
    </row>
    <row r="110" spans="1:13" ht="21" customHeight="1" x14ac:dyDescent="0.2">
      <c r="A110" s="26" t="s">
        <v>219</v>
      </c>
      <c r="B110" s="22">
        <f t="shared" si="42"/>
        <v>178</v>
      </c>
      <c r="C110" s="22">
        <f t="shared" si="43"/>
        <v>1159</v>
      </c>
      <c r="D110" s="22">
        <f t="shared" si="44"/>
        <v>911</v>
      </c>
      <c r="E110" s="34">
        <v>936</v>
      </c>
      <c r="F110" s="34">
        <v>3</v>
      </c>
      <c r="G110" s="34">
        <v>-28</v>
      </c>
      <c r="H110" s="34">
        <v>248</v>
      </c>
      <c r="I110" s="22">
        <f t="shared" si="45"/>
        <v>-981</v>
      </c>
      <c r="J110" s="34">
        <v>-72</v>
      </c>
      <c r="K110" s="34">
        <v>-260</v>
      </c>
      <c r="L110" s="34">
        <v>-649</v>
      </c>
      <c r="M110" s="40"/>
    </row>
    <row r="111" spans="1:13" ht="21" customHeight="1" x14ac:dyDescent="0.2">
      <c r="A111" s="27" t="s">
        <v>220</v>
      </c>
      <c r="B111" s="23">
        <f t="shared" si="42"/>
        <v>882</v>
      </c>
      <c r="C111" s="23">
        <f t="shared" si="43"/>
        <v>-691</v>
      </c>
      <c r="D111" s="23">
        <f t="shared" si="44"/>
        <v>-1100</v>
      </c>
      <c r="E111" s="35">
        <v>-1057</v>
      </c>
      <c r="F111" s="35">
        <v>2</v>
      </c>
      <c r="G111" s="35">
        <v>-45</v>
      </c>
      <c r="H111" s="35">
        <v>409</v>
      </c>
      <c r="I111" s="23">
        <f t="shared" si="45"/>
        <v>1573</v>
      </c>
      <c r="J111" s="35">
        <v>266</v>
      </c>
      <c r="K111" s="35">
        <v>769</v>
      </c>
      <c r="L111" s="35">
        <v>538</v>
      </c>
      <c r="M111" s="40"/>
    </row>
    <row r="112" spans="1:13" ht="21" customHeight="1" x14ac:dyDescent="0.2">
      <c r="A112" s="26" t="s">
        <v>221</v>
      </c>
      <c r="B112" s="22">
        <f t="shared" ref="B112:B115" si="46">+C112+I112</f>
        <v>1015</v>
      </c>
      <c r="C112" s="22">
        <f t="shared" ref="C112:C115" si="47">+D112+H112</f>
        <v>118</v>
      </c>
      <c r="D112" s="22">
        <f t="shared" ref="D112:D115" si="48">+E112+F112+G112</f>
        <v>-47</v>
      </c>
      <c r="E112" s="34">
        <v>-46</v>
      </c>
      <c r="F112" s="34">
        <v>1</v>
      </c>
      <c r="G112" s="34">
        <v>-2</v>
      </c>
      <c r="H112" s="34">
        <v>165</v>
      </c>
      <c r="I112" s="22">
        <f t="shared" ref="I112:I115" si="49">+J112+K112+L112</f>
        <v>897</v>
      </c>
      <c r="J112" s="34">
        <v>122</v>
      </c>
      <c r="K112" s="34">
        <v>-286</v>
      </c>
      <c r="L112" s="34">
        <v>1061</v>
      </c>
      <c r="M112" s="40"/>
    </row>
    <row r="113" spans="1:13" ht="21" customHeight="1" x14ac:dyDescent="0.2">
      <c r="A113" s="27" t="s">
        <v>222</v>
      </c>
      <c r="B113" s="23">
        <f t="shared" si="46"/>
        <v>896</v>
      </c>
      <c r="C113" s="23">
        <f t="shared" si="47"/>
        <v>1141</v>
      </c>
      <c r="D113" s="23">
        <f t="shared" si="48"/>
        <v>851</v>
      </c>
      <c r="E113" s="35">
        <v>817</v>
      </c>
      <c r="F113" s="35">
        <v>-1</v>
      </c>
      <c r="G113" s="35">
        <v>35</v>
      </c>
      <c r="H113" s="35">
        <v>290</v>
      </c>
      <c r="I113" s="23">
        <f t="shared" si="49"/>
        <v>-245</v>
      </c>
      <c r="J113" s="35">
        <v>366</v>
      </c>
      <c r="K113" s="35">
        <v>-110</v>
      </c>
      <c r="L113" s="35">
        <v>-501</v>
      </c>
      <c r="M113" s="40"/>
    </row>
    <row r="114" spans="1:13" ht="21" customHeight="1" x14ac:dyDescent="0.2">
      <c r="A114" s="26" t="s">
        <v>223</v>
      </c>
      <c r="B114" s="22">
        <f t="shared" si="46"/>
        <v>1455</v>
      </c>
      <c r="C114" s="22">
        <f t="shared" si="47"/>
        <v>-740</v>
      </c>
      <c r="D114" s="22">
        <f t="shared" si="48"/>
        <v>-958</v>
      </c>
      <c r="E114" s="34">
        <v>-954</v>
      </c>
      <c r="F114" s="34">
        <v>0</v>
      </c>
      <c r="G114" s="34">
        <v>-4</v>
      </c>
      <c r="H114" s="34">
        <v>218</v>
      </c>
      <c r="I114" s="22">
        <f t="shared" si="49"/>
        <v>2195</v>
      </c>
      <c r="J114" s="34">
        <v>327</v>
      </c>
      <c r="K114" s="34">
        <v>766</v>
      </c>
      <c r="L114" s="34">
        <v>1102</v>
      </c>
      <c r="M114" s="40"/>
    </row>
    <row r="115" spans="1:13" ht="21" customHeight="1" x14ac:dyDescent="0.2">
      <c r="A115" s="27" t="s">
        <v>224</v>
      </c>
      <c r="B115" s="23">
        <f t="shared" si="46"/>
        <v>1438</v>
      </c>
      <c r="C115" s="23">
        <f t="shared" si="47"/>
        <v>-999</v>
      </c>
      <c r="D115" s="23">
        <f t="shared" si="48"/>
        <v>-1666</v>
      </c>
      <c r="E115" s="35">
        <v>-1668</v>
      </c>
      <c r="F115" s="35">
        <v>0</v>
      </c>
      <c r="G115" s="35">
        <v>2</v>
      </c>
      <c r="H115" s="35">
        <v>667</v>
      </c>
      <c r="I115" s="23">
        <f t="shared" si="49"/>
        <v>2437</v>
      </c>
      <c r="J115" s="35">
        <v>-244</v>
      </c>
      <c r="K115" s="35">
        <v>901</v>
      </c>
      <c r="L115" s="35">
        <v>1780</v>
      </c>
      <c r="M115" s="40"/>
    </row>
    <row r="116" spans="1:13" ht="21" customHeight="1" x14ac:dyDescent="0.2">
      <c r="A116" s="26" t="s">
        <v>225</v>
      </c>
      <c r="B116" s="22">
        <f t="shared" ref="B116:B119" si="50">+C116+I116</f>
        <v>344</v>
      </c>
      <c r="C116" s="22">
        <f t="shared" ref="C116:C119" si="51">+D116+H116</f>
        <v>-312</v>
      </c>
      <c r="D116" s="22">
        <f t="shared" ref="D116:D119" si="52">+E116+F116+G116</f>
        <v>-95</v>
      </c>
      <c r="E116" s="34">
        <v>-95</v>
      </c>
      <c r="F116" s="34">
        <v>0</v>
      </c>
      <c r="G116" s="34">
        <v>0</v>
      </c>
      <c r="H116" s="34">
        <v>-217</v>
      </c>
      <c r="I116" s="22">
        <f t="shared" ref="I116:I119" si="53">+J116+K116+L116</f>
        <v>656</v>
      </c>
      <c r="J116" s="34">
        <v>-41</v>
      </c>
      <c r="K116" s="34">
        <v>273</v>
      </c>
      <c r="L116" s="34">
        <v>424</v>
      </c>
      <c r="M116" s="40"/>
    </row>
    <row r="117" spans="1:13" ht="21" customHeight="1" x14ac:dyDescent="0.2">
      <c r="A117" s="27" t="s">
        <v>226</v>
      </c>
      <c r="B117" s="23">
        <f t="shared" si="50"/>
        <v>-1951</v>
      </c>
      <c r="C117" s="23">
        <f t="shared" si="51"/>
        <v>4</v>
      </c>
      <c r="D117" s="23">
        <f t="shared" si="52"/>
        <v>32</v>
      </c>
      <c r="E117" s="35">
        <v>33</v>
      </c>
      <c r="F117" s="35">
        <v>-1</v>
      </c>
      <c r="G117" s="35">
        <v>0</v>
      </c>
      <c r="H117" s="35">
        <v>-28</v>
      </c>
      <c r="I117" s="23">
        <f t="shared" si="53"/>
        <v>-1955</v>
      </c>
      <c r="J117" s="35">
        <v>75</v>
      </c>
      <c r="K117" s="35">
        <v>-787</v>
      </c>
      <c r="L117" s="35">
        <v>-1243</v>
      </c>
      <c r="M117" s="40"/>
    </row>
    <row r="118" spans="1:13" ht="21" customHeight="1" x14ac:dyDescent="0.2">
      <c r="A118" s="26" t="s">
        <v>227</v>
      </c>
      <c r="B118" s="22">
        <f t="shared" si="50"/>
        <v>2859</v>
      </c>
      <c r="C118" s="22">
        <f t="shared" si="51"/>
        <v>91</v>
      </c>
      <c r="D118" s="22">
        <f t="shared" si="52"/>
        <v>-38</v>
      </c>
      <c r="E118" s="34">
        <v>-45</v>
      </c>
      <c r="F118" s="34">
        <v>2</v>
      </c>
      <c r="G118" s="34">
        <v>5</v>
      </c>
      <c r="H118" s="34">
        <v>129</v>
      </c>
      <c r="I118" s="22">
        <f t="shared" si="53"/>
        <v>2768</v>
      </c>
      <c r="J118" s="34">
        <v>102</v>
      </c>
      <c r="K118" s="34">
        <v>1333</v>
      </c>
      <c r="L118" s="34">
        <v>1333</v>
      </c>
      <c r="M118" s="40"/>
    </row>
    <row r="119" spans="1:13" ht="21" customHeight="1" x14ac:dyDescent="0.2">
      <c r="A119" s="27" t="s">
        <v>228</v>
      </c>
      <c r="B119" s="23">
        <f t="shared" si="50"/>
        <v>2880</v>
      </c>
      <c r="C119" s="23">
        <f t="shared" si="51"/>
        <v>541</v>
      </c>
      <c r="D119" s="23">
        <f t="shared" si="52"/>
        <v>31</v>
      </c>
      <c r="E119" s="35">
        <v>32</v>
      </c>
      <c r="F119" s="35">
        <v>1</v>
      </c>
      <c r="G119" s="35">
        <v>-2</v>
      </c>
      <c r="H119" s="35">
        <v>510</v>
      </c>
      <c r="I119" s="23">
        <f t="shared" si="53"/>
        <v>2339</v>
      </c>
      <c r="J119" s="35">
        <v>-86</v>
      </c>
      <c r="K119" s="35">
        <v>1142</v>
      </c>
      <c r="L119" s="35">
        <v>1283</v>
      </c>
      <c r="M119" s="40"/>
    </row>
    <row r="120" spans="1:13" ht="21" customHeight="1" x14ac:dyDescent="0.2">
      <c r="A120" s="26" t="s">
        <v>230</v>
      </c>
      <c r="B120" s="22">
        <f t="shared" ref="B120:B123" si="54">+C120+I120</f>
        <v>2662</v>
      </c>
      <c r="C120" s="22">
        <f t="shared" ref="C120:C123" si="55">+D120+H120</f>
        <v>362</v>
      </c>
      <c r="D120" s="22">
        <f t="shared" ref="D120:D123" si="56">+E120+F120+G120</f>
        <v>-156</v>
      </c>
      <c r="E120" s="34">
        <v>-151</v>
      </c>
      <c r="F120" s="34">
        <v>0</v>
      </c>
      <c r="G120" s="34">
        <v>-5</v>
      </c>
      <c r="H120" s="34">
        <v>518</v>
      </c>
      <c r="I120" s="22">
        <f t="shared" ref="I120:I123" si="57">+J120+K120+L120</f>
        <v>2300</v>
      </c>
      <c r="J120" s="34">
        <v>504</v>
      </c>
      <c r="K120" s="34">
        <v>585</v>
      </c>
      <c r="L120" s="34">
        <v>1211</v>
      </c>
      <c r="M120" s="40"/>
    </row>
    <row r="121" spans="1:13" ht="21" customHeight="1" x14ac:dyDescent="0.2">
      <c r="A121" s="27" t="s">
        <v>231</v>
      </c>
      <c r="B121" s="23">
        <f t="shared" si="54"/>
        <v>2117</v>
      </c>
      <c r="C121" s="23">
        <f t="shared" si="55"/>
        <v>1218</v>
      </c>
      <c r="D121" s="23">
        <f t="shared" si="56"/>
        <v>95</v>
      </c>
      <c r="E121" s="35">
        <v>112</v>
      </c>
      <c r="F121" s="35">
        <v>0</v>
      </c>
      <c r="G121" s="35">
        <v>-17</v>
      </c>
      <c r="H121" s="35">
        <v>1123</v>
      </c>
      <c r="I121" s="23">
        <f t="shared" si="57"/>
        <v>899</v>
      </c>
      <c r="J121" s="35">
        <v>231</v>
      </c>
      <c r="K121" s="35">
        <v>349</v>
      </c>
      <c r="L121" s="35">
        <v>319</v>
      </c>
      <c r="M121" s="40"/>
    </row>
    <row r="122" spans="1:13" ht="21" customHeight="1" x14ac:dyDescent="0.2">
      <c r="A122" s="26" t="s">
        <v>232</v>
      </c>
      <c r="B122" s="22">
        <f t="shared" si="54"/>
        <v>1569</v>
      </c>
      <c r="C122" s="22">
        <f t="shared" si="55"/>
        <v>157</v>
      </c>
      <c r="D122" s="22">
        <f t="shared" si="56"/>
        <v>-328</v>
      </c>
      <c r="E122" s="34">
        <v>-332</v>
      </c>
      <c r="F122" s="34">
        <v>4</v>
      </c>
      <c r="G122" s="34">
        <v>0</v>
      </c>
      <c r="H122" s="34">
        <v>485</v>
      </c>
      <c r="I122" s="22">
        <f t="shared" si="57"/>
        <v>1412</v>
      </c>
      <c r="J122" s="34">
        <v>55</v>
      </c>
      <c r="K122" s="34">
        <v>1144</v>
      </c>
      <c r="L122" s="34">
        <v>213</v>
      </c>
      <c r="M122" s="40"/>
    </row>
    <row r="123" spans="1:13" ht="21" customHeight="1" x14ac:dyDescent="0.2">
      <c r="A123" s="27" t="s">
        <v>233</v>
      </c>
      <c r="B123" s="23">
        <f t="shared" si="54"/>
        <v>2227</v>
      </c>
      <c r="C123" s="23">
        <f t="shared" si="55"/>
        <v>1161</v>
      </c>
      <c r="D123" s="23">
        <f t="shared" si="56"/>
        <v>614</v>
      </c>
      <c r="E123" s="35">
        <v>595</v>
      </c>
      <c r="F123" s="35">
        <v>22</v>
      </c>
      <c r="G123" s="35">
        <v>-3</v>
      </c>
      <c r="H123" s="35">
        <v>547</v>
      </c>
      <c r="I123" s="23">
        <f t="shared" si="57"/>
        <v>1066</v>
      </c>
      <c r="J123" s="35">
        <v>99</v>
      </c>
      <c r="K123" s="35">
        <v>-194</v>
      </c>
      <c r="L123" s="35">
        <v>1161</v>
      </c>
      <c r="M123" s="40"/>
    </row>
    <row r="124" spans="1:13" ht="21" customHeight="1" x14ac:dyDescent="0.2">
      <c r="A124" s="26" t="s">
        <v>235</v>
      </c>
      <c r="B124" s="22">
        <f t="shared" ref="B124:B127" si="58">+C124+I124</f>
        <v>3305</v>
      </c>
      <c r="C124" s="22">
        <f t="shared" ref="C124:C127" si="59">+D124+H124</f>
        <v>968</v>
      </c>
      <c r="D124" s="22">
        <f t="shared" ref="D124:D127" si="60">+E124+F124+G124</f>
        <v>-155</v>
      </c>
      <c r="E124" s="34">
        <v>-156</v>
      </c>
      <c r="F124" s="34">
        <v>1</v>
      </c>
      <c r="G124" s="34">
        <v>0</v>
      </c>
      <c r="H124" s="34">
        <v>1123</v>
      </c>
      <c r="I124" s="22">
        <f t="shared" ref="I124:I127" si="61">+J124+K124+L124</f>
        <v>2337</v>
      </c>
      <c r="J124" s="34">
        <v>343</v>
      </c>
      <c r="K124" s="34">
        <v>427</v>
      </c>
      <c r="L124" s="34">
        <v>1567</v>
      </c>
      <c r="M124" s="40"/>
    </row>
    <row r="125" spans="1:13" ht="21" customHeight="1" x14ac:dyDescent="0.2">
      <c r="A125" s="27" t="s">
        <v>236</v>
      </c>
      <c r="B125" s="23">
        <f t="shared" si="58"/>
        <v>1174</v>
      </c>
      <c r="C125" s="23">
        <f t="shared" si="59"/>
        <v>1458</v>
      </c>
      <c r="D125" s="23">
        <f t="shared" si="60"/>
        <v>196</v>
      </c>
      <c r="E125" s="35">
        <v>199</v>
      </c>
      <c r="F125" s="35">
        <v>1</v>
      </c>
      <c r="G125" s="35">
        <v>-4</v>
      </c>
      <c r="H125" s="35">
        <v>1262</v>
      </c>
      <c r="I125" s="23">
        <f t="shared" si="61"/>
        <v>-284</v>
      </c>
      <c r="J125" s="35">
        <v>292</v>
      </c>
      <c r="K125" s="35">
        <v>-771</v>
      </c>
      <c r="L125" s="35">
        <v>195</v>
      </c>
      <c r="M125" s="40"/>
    </row>
    <row r="126" spans="1:13" ht="21" customHeight="1" x14ac:dyDescent="0.2">
      <c r="A126" s="26" t="s">
        <v>237</v>
      </c>
      <c r="B126" s="22">
        <f t="shared" si="58"/>
        <v>2442</v>
      </c>
      <c r="C126" s="22">
        <f t="shared" si="59"/>
        <v>1865</v>
      </c>
      <c r="D126" s="22">
        <f t="shared" si="60"/>
        <v>196</v>
      </c>
      <c r="E126" s="34">
        <v>204</v>
      </c>
      <c r="F126" s="34">
        <v>0</v>
      </c>
      <c r="G126" s="34">
        <v>-8</v>
      </c>
      <c r="H126" s="34">
        <v>1669</v>
      </c>
      <c r="I126" s="22">
        <f t="shared" si="61"/>
        <v>577</v>
      </c>
      <c r="J126" s="34">
        <v>221</v>
      </c>
      <c r="K126" s="34">
        <v>700</v>
      </c>
      <c r="L126" s="34">
        <v>-344</v>
      </c>
      <c r="M126" s="40"/>
    </row>
    <row r="127" spans="1:13" ht="21" customHeight="1" x14ac:dyDescent="0.2">
      <c r="A127" s="27" t="s">
        <v>238</v>
      </c>
      <c r="B127" s="23">
        <f t="shared" si="58"/>
        <v>3759</v>
      </c>
      <c r="C127" s="23">
        <f t="shared" si="59"/>
        <v>1770</v>
      </c>
      <c r="D127" s="23">
        <f t="shared" si="60"/>
        <v>480</v>
      </c>
      <c r="E127" s="35">
        <v>436</v>
      </c>
      <c r="F127" s="35">
        <v>11</v>
      </c>
      <c r="G127" s="35">
        <v>33</v>
      </c>
      <c r="H127" s="35">
        <v>1290</v>
      </c>
      <c r="I127" s="23">
        <f t="shared" si="61"/>
        <v>1989</v>
      </c>
      <c r="J127" s="35">
        <v>-356</v>
      </c>
      <c r="K127" s="35">
        <v>340</v>
      </c>
      <c r="L127" s="35">
        <v>2005</v>
      </c>
      <c r="M127" s="40"/>
    </row>
    <row r="128" spans="1:13" ht="21" customHeight="1" x14ac:dyDescent="0.2">
      <c r="A128" s="26" t="s">
        <v>239</v>
      </c>
      <c r="B128" s="22">
        <f t="shared" ref="B128:B131" si="62">+C128+I128</f>
        <v>1216</v>
      </c>
      <c r="C128" s="22">
        <f t="shared" ref="C128:C131" si="63">+D128+H128</f>
        <v>159</v>
      </c>
      <c r="D128" s="22">
        <f t="shared" ref="D128:D131" si="64">+E128+F128+G128</f>
        <v>-27</v>
      </c>
      <c r="E128" s="34">
        <v>-10</v>
      </c>
      <c r="F128" s="34">
        <v>3</v>
      </c>
      <c r="G128" s="34">
        <v>-20</v>
      </c>
      <c r="H128" s="34">
        <v>186</v>
      </c>
      <c r="I128" s="22">
        <f t="shared" ref="I128:I131" si="65">+J128+K128+L128</f>
        <v>1057</v>
      </c>
      <c r="J128" s="34">
        <v>402</v>
      </c>
      <c r="K128" s="34">
        <v>295</v>
      </c>
      <c r="L128" s="34">
        <v>360</v>
      </c>
      <c r="M128" s="40"/>
    </row>
    <row r="129" spans="1:13" ht="21" customHeight="1" x14ac:dyDescent="0.2">
      <c r="A129" s="27" t="s">
        <v>240</v>
      </c>
      <c r="B129" s="23">
        <f t="shared" si="62"/>
        <v>3405</v>
      </c>
      <c r="C129" s="23">
        <f t="shared" si="63"/>
        <v>2052</v>
      </c>
      <c r="D129" s="23">
        <f t="shared" si="64"/>
        <v>2080</v>
      </c>
      <c r="E129" s="35">
        <v>-117</v>
      </c>
      <c r="F129" s="35">
        <v>1</v>
      </c>
      <c r="G129" s="35">
        <v>2196</v>
      </c>
      <c r="H129" s="35">
        <v>-28</v>
      </c>
      <c r="I129" s="23">
        <f t="shared" si="65"/>
        <v>1353</v>
      </c>
      <c r="J129" s="35">
        <v>424</v>
      </c>
      <c r="K129" s="35">
        <v>620</v>
      </c>
      <c r="L129" s="35">
        <v>309</v>
      </c>
      <c r="M129" s="40"/>
    </row>
    <row r="130" spans="1:13" ht="21" customHeight="1" x14ac:dyDescent="0.2">
      <c r="A130" s="26" t="s">
        <v>241</v>
      </c>
      <c r="B130" s="22">
        <f t="shared" si="62"/>
        <v>2825</v>
      </c>
      <c r="C130" s="22">
        <f t="shared" si="63"/>
        <v>731</v>
      </c>
      <c r="D130" s="22">
        <f t="shared" si="64"/>
        <v>503</v>
      </c>
      <c r="E130" s="34">
        <v>323</v>
      </c>
      <c r="F130" s="34">
        <v>6</v>
      </c>
      <c r="G130" s="34">
        <v>174</v>
      </c>
      <c r="H130" s="34">
        <v>228</v>
      </c>
      <c r="I130" s="22">
        <f t="shared" si="65"/>
        <v>2094</v>
      </c>
      <c r="J130" s="34">
        <v>305</v>
      </c>
      <c r="K130" s="34">
        <v>367</v>
      </c>
      <c r="L130" s="34">
        <v>1422</v>
      </c>
      <c r="M130" s="40"/>
    </row>
    <row r="131" spans="1:13" ht="21" customHeight="1" x14ac:dyDescent="0.2">
      <c r="A131" s="27" t="s">
        <v>242</v>
      </c>
      <c r="B131" s="23">
        <f t="shared" si="62"/>
        <v>3774</v>
      </c>
      <c r="C131" s="23">
        <f t="shared" si="63"/>
        <v>519</v>
      </c>
      <c r="D131" s="23">
        <f t="shared" si="64"/>
        <v>351</v>
      </c>
      <c r="E131" s="35">
        <v>239</v>
      </c>
      <c r="F131" s="35">
        <v>14</v>
      </c>
      <c r="G131" s="35">
        <v>98</v>
      </c>
      <c r="H131" s="35">
        <v>168</v>
      </c>
      <c r="I131" s="23">
        <f t="shared" si="65"/>
        <v>3255</v>
      </c>
      <c r="J131" s="35">
        <v>54</v>
      </c>
      <c r="K131" s="35">
        <v>1036</v>
      </c>
      <c r="L131" s="35">
        <v>2165</v>
      </c>
      <c r="M131" s="40"/>
    </row>
  </sheetData>
  <mergeCells count="12">
    <mergeCell ref="A6:A9"/>
    <mergeCell ref="B6:L6"/>
    <mergeCell ref="B7:B9"/>
    <mergeCell ref="C7:H7"/>
    <mergeCell ref="I7:L7"/>
    <mergeCell ref="C8:C9"/>
    <mergeCell ref="D8:G8"/>
    <mergeCell ref="H8:H9"/>
    <mergeCell ref="I8:I9"/>
    <mergeCell ref="J8:J9"/>
    <mergeCell ref="K8:K9"/>
    <mergeCell ref="L8:L9"/>
  </mergeCells>
  <pageMargins left="0.11811023622047245" right="0.47244094488188981" top="0.15748031496062992" bottom="0.23622047244094491" header="0.15748031496062992" footer="0.15748031496062992"/>
  <pageSetup paperSize="9" scale="64" fitToHeight="3" orientation="landscape" r:id="rId1"/>
  <headerFooter alignWithMargins="0"/>
  <rowBreaks count="1" manualBreakCount="1">
    <brk id="35" max="11" man="1"/>
  </rowBreaks>
  <ignoredErrors>
    <ignoredError sqref="I15:L25 I26:I27 I28:L2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131"/>
  <sheetViews>
    <sheetView showGridLines="0" view="pageBreakPreview" zoomScale="90" zoomScaleNormal="100" zoomScaleSheetLayoutView="90" workbookViewId="0">
      <pane ySplit="14" topLeftCell="A28" activePane="bottomLeft" state="frozen"/>
      <selection pane="bottomLeft" activeCell="H34" sqref="H34"/>
    </sheetView>
  </sheetViews>
  <sheetFormatPr defaultColWidth="9.140625" defaultRowHeight="12.75" x14ac:dyDescent="0.2"/>
  <cols>
    <col min="1" max="1" width="15.5703125" style="15" customWidth="1"/>
    <col min="2" max="3" width="18.7109375" style="15" customWidth="1"/>
    <col min="4" max="4" width="17.7109375" style="15" customWidth="1"/>
    <col min="5" max="6" width="21.5703125" style="15" customWidth="1"/>
    <col min="7" max="12" width="18.7109375" style="15" customWidth="1"/>
    <col min="13" max="14" width="10.7109375" style="15" customWidth="1"/>
    <col min="15" max="16384" width="9.140625" style="15"/>
  </cols>
  <sheetData>
    <row r="2" spans="1:13" x14ac:dyDescent="0.2">
      <c r="A2" s="14" t="s">
        <v>243</v>
      </c>
    </row>
    <row r="4" spans="1:13" x14ac:dyDescent="0.2">
      <c r="A4" s="16" t="s">
        <v>163</v>
      </c>
    </row>
    <row r="6" spans="1:13" ht="24" customHeight="1" x14ac:dyDescent="0.2">
      <c r="A6" s="122" t="s">
        <v>6</v>
      </c>
      <c r="B6" s="168" t="s">
        <v>190</v>
      </c>
      <c r="C6" s="147"/>
      <c r="D6" s="147"/>
      <c r="E6" s="147"/>
      <c r="F6" s="147"/>
      <c r="G6" s="147"/>
      <c r="H6" s="147"/>
      <c r="I6" s="147"/>
      <c r="J6" s="147"/>
      <c r="K6" s="147"/>
      <c r="L6" s="147"/>
    </row>
    <row r="7" spans="1:13" ht="27.75" customHeight="1" x14ac:dyDescent="0.2">
      <c r="A7" s="122"/>
      <c r="B7" s="169" t="s">
        <v>124</v>
      </c>
      <c r="C7" s="171" t="s">
        <v>178</v>
      </c>
      <c r="D7" s="172"/>
      <c r="E7" s="172"/>
      <c r="F7" s="172"/>
      <c r="G7" s="172"/>
      <c r="H7" s="173"/>
      <c r="I7" s="171" t="s">
        <v>176</v>
      </c>
      <c r="J7" s="172"/>
      <c r="K7" s="172"/>
      <c r="L7" s="172"/>
    </row>
    <row r="8" spans="1:13" ht="34.5" customHeight="1" x14ac:dyDescent="0.2">
      <c r="A8" s="122"/>
      <c r="B8" s="169"/>
      <c r="C8" s="170" t="s">
        <v>124</v>
      </c>
      <c r="D8" s="174" t="s">
        <v>183</v>
      </c>
      <c r="E8" s="175"/>
      <c r="F8" s="175"/>
      <c r="G8" s="176"/>
      <c r="H8" s="150" t="s">
        <v>180</v>
      </c>
      <c r="I8" s="170" t="s">
        <v>124</v>
      </c>
      <c r="J8" s="180" t="s">
        <v>184</v>
      </c>
      <c r="K8" s="180" t="s">
        <v>185</v>
      </c>
      <c r="L8" s="180" t="s">
        <v>186</v>
      </c>
    </row>
    <row r="9" spans="1:13" ht="96.75" customHeight="1" x14ac:dyDescent="0.2">
      <c r="A9" s="117"/>
      <c r="B9" s="169"/>
      <c r="C9" s="152"/>
      <c r="D9" s="19"/>
      <c r="E9" s="105" t="s">
        <v>184</v>
      </c>
      <c r="F9" s="105" t="s">
        <v>185</v>
      </c>
      <c r="G9" s="105" t="s">
        <v>186</v>
      </c>
      <c r="H9" s="177"/>
      <c r="I9" s="152"/>
      <c r="J9" s="178"/>
      <c r="K9" s="178"/>
      <c r="L9" s="178"/>
    </row>
    <row r="10" spans="1:13" ht="21" customHeight="1" x14ac:dyDescent="0.2">
      <c r="A10" s="87">
        <v>1</v>
      </c>
      <c r="B10" s="87">
        <v>13</v>
      </c>
      <c r="C10" s="87">
        <f t="shared" ref="C10:L10" si="0">B10+1</f>
        <v>14</v>
      </c>
      <c r="D10" s="87">
        <f t="shared" si="0"/>
        <v>15</v>
      </c>
      <c r="E10" s="87">
        <f t="shared" si="0"/>
        <v>16</v>
      </c>
      <c r="F10" s="87">
        <f t="shared" si="0"/>
        <v>17</v>
      </c>
      <c r="G10" s="87">
        <f t="shared" si="0"/>
        <v>18</v>
      </c>
      <c r="H10" s="87">
        <f t="shared" si="0"/>
        <v>19</v>
      </c>
      <c r="I10" s="87">
        <f t="shared" si="0"/>
        <v>20</v>
      </c>
      <c r="J10" s="87">
        <f t="shared" si="0"/>
        <v>21</v>
      </c>
      <c r="K10" s="87">
        <f t="shared" si="0"/>
        <v>22</v>
      </c>
      <c r="L10" s="87">
        <f t="shared" si="0"/>
        <v>23</v>
      </c>
    </row>
    <row r="11" spans="1:13" ht="21" hidden="1" customHeight="1" x14ac:dyDescent="0.2">
      <c r="A11" s="21">
        <v>2000</v>
      </c>
      <c r="B11" s="22">
        <f>+C11+I11</f>
        <v>0</v>
      </c>
      <c r="C11" s="22">
        <f>+D11+H11</f>
        <v>0</v>
      </c>
      <c r="D11" s="22">
        <f>+E11+F11+G11</f>
        <v>0</v>
      </c>
      <c r="E11" s="22">
        <f>+E48+E49+E50+E51</f>
        <v>0</v>
      </c>
      <c r="F11" s="22"/>
      <c r="G11" s="22"/>
      <c r="H11" s="22"/>
      <c r="I11" s="22">
        <f>+J11+K11+L11</f>
        <v>0</v>
      </c>
      <c r="J11" s="22"/>
      <c r="K11" s="22"/>
      <c r="L11" s="22"/>
    </row>
    <row r="12" spans="1:13" ht="21" hidden="1" customHeight="1" x14ac:dyDescent="0.2">
      <c r="A12" s="75">
        <v>2001</v>
      </c>
      <c r="B12" s="76">
        <f t="shared" ref="B12:B84" si="1">+C12+I12</f>
        <v>5896</v>
      </c>
      <c r="C12" s="76">
        <f t="shared" ref="C12:C84" si="2">+D12+H12</f>
        <v>5896</v>
      </c>
      <c r="D12" s="76">
        <f t="shared" ref="D12:D84" si="3">+E12+F12+G12</f>
        <v>5896</v>
      </c>
      <c r="E12" s="76">
        <f>+E52+E53+E54+E55</f>
        <v>5896</v>
      </c>
      <c r="F12" s="76"/>
      <c r="G12" s="76"/>
      <c r="H12" s="76"/>
      <c r="I12" s="76">
        <f t="shared" ref="I12:I84" si="4">+J12+K12+L12</f>
        <v>0</v>
      </c>
      <c r="J12" s="76"/>
      <c r="K12" s="76"/>
      <c r="L12" s="76"/>
    </row>
    <row r="13" spans="1:13" ht="21" hidden="1" customHeight="1" x14ac:dyDescent="0.2">
      <c r="A13" s="21">
        <v>2002</v>
      </c>
      <c r="B13" s="22">
        <f t="shared" si="1"/>
        <v>3628</v>
      </c>
      <c r="C13" s="22">
        <f t="shared" si="2"/>
        <v>3628</v>
      </c>
      <c r="D13" s="22">
        <f t="shared" si="3"/>
        <v>3628</v>
      </c>
      <c r="E13" s="22">
        <f>+E56+E57+E58+E59</f>
        <v>3628</v>
      </c>
      <c r="F13" s="22"/>
      <c r="G13" s="22"/>
      <c r="H13" s="22"/>
      <c r="I13" s="22">
        <f t="shared" si="4"/>
        <v>0</v>
      </c>
      <c r="J13" s="22"/>
      <c r="K13" s="22"/>
      <c r="L13" s="22"/>
    </row>
    <row r="14" spans="1:13" s="24" customFormat="1" ht="21" hidden="1" customHeight="1" x14ac:dyDescent="0.2">
      <c r="A14" s="75">
        <v>2003</v>
      </c>
      <c r="B14" s="76">
        <f t="shared" si="1"/>
        <v>5840</v>
      </c>
      <c r="C14" s="76">
        <f t="shared" si="2"/>
        <v>5840</v>
      </c>
      <c r="D14" s="76">
        <f t="shared" si="3"/>
        <v>5840</v>
      </c>
      <c r="E14" s="76">
        <f>+E60+E61+E62+E63</f>
        <v>5840</v>
      </c>
      <c r="F14" s="76"/>
      <c r="G14" s="76"/>
      <c r="H14" s="76"/>
      <c r="I14" s="76">
        <f t="shared" si="4"/>
        <v>0</v>
      </c>
      <c r="J14" s="76"/>
      <c r="K14" s="76"/>
      <c r="L14" s="76"/>
    </row>
    <row r="15" spans="1:13" ht="21" customHeight="1" x14ac:dyDescent="0.2">
      <c r="A15" s="21">
        <v>2004</v>
      </c>
      <c r="B15" s="22">
        <f t="shared" si="1"/>
        <v>11169</v>
      </c>
      <c r="C15" s="22">
        <f t="shared" si="2"/>
        <v>10874</v>
      </c>
      <c r="D15" s="22">
        <f t="shared" si="3"/>
        <v>5896</v>
      </c>
      <c r="E15" s="22">
        <f>+E52+E53+E54+E55</f>
        <v>5896</v>
      </c>
      <c r="F15" s="22">
        <f>+F52+F53+F54+F55</f>
        <v>0</v>
      </c>
      <c r="G15" s="22">
        <f>+G52+G53+G54+G55</f>
        <v>0</v>
      </c>
      <c r="H15" s="22">
        <f>+H52+H53+H54+H55</f>
        <v>4978</v>
      </c>
      <c r="I15" s="22">
        <f t="shared" si="4"/>
        <v>295</v>
      </c>
      <c r="J15" s="22">
        <f>+J52+J53+J54+J55</f>
        <v>273</v>
      </c>
      <c r="K15" s="22">
        <f>+K52+K53+K54+K55</f>
        <v>22</v>
      </c>
      <c r="L15" s="22">
        <f>+L52+L53+L54+L55</f>
        <v>0</v>
      </c>
      <c r="M15" s="40"/>
    </row>
    <row r="16" spans="1:13" s="24" customFormat="1" ht="21" customHeight="1" x14ac:dyDescent="0.2">
      <c r="A16" s="75">
        <v>2005</v>
      </c>
      <c r="B16" s="76">
        <f t="shared" si="1"/>
        <v>8929</v>
      </c>
      <c r="C16" s="76">
        <f t="shared" si="2"/>
        <v>6368</v>
      </c>
      <c r="D16" s="76">
        <f t="shared" si="3"/>
        <v>3628</v>
      </c>
      <c r="E16" s="76">
        <f>+E56+E57+E58+E59</f>
        <v>3628</v>
      </c>
      <c r="F16" s="76">
        <f>+F56+F57+F58+F59</f>
        <v>0</v>
      </c>
      <c r="G16" s="76">
        <f>+G56+G57+G58+G59</f>
        <v>0</v>
      </c>
      <c r="H16" s="76">
        <f>+H56+H57+H58+H59</f>
        <v>2740</v>
      </c>
      <c r="I16" s="76">
        <f t="shared" si="4"/>
        <v>2561</v>
      </c>
      <c r="J16" s="76">
        <f>+J56+J57+J58+J59</f>
        <v>2510</v>
      </c>
      <c r="K16" s="76">
        <f>+K56+K57+K58+K59</f>
        <v>51</v>
      </c>
      <c r="L16" s="76">
        <f>+L56+L57+L58+L59</f>
        <v>0</v>
      </c>
      <c r="M16" s="40"/>
    </row>
    <row r="17" spans="1:13" s="24" customFormat="1" ht="21" customHeight="1" x14ac:dyDescent="0.2">
      <c r="A17" s="21">
        <v>2006</v>
      </c>
      <c r="B17" s="22">
        <f t="shared" si="1"/>
        <v>17021</v>
      </c>
      <c r="C17" s="22">
        <f t="shared" si="2"/>
        <v>10395</v>
      </c>
      <c r="D17" s="22">
        <f t="shared" si="3"/>
        <v>5840</v>
      </c>
      <c r="E17" s="22">
        <f>+E60+E61+E62+E63</f>
        <v>5840</v>
      </c>
      <c r="F17" s="22">
        <f>+F60+F61+F62+F63</f>
        <v>0</v>
      </c>
      <c r="G17" s="22">
        <f>+G60+G61+G62+G63</f>
        <v>0</v>
      </c>
      <c r="H17" s="22">
        <f>+H60+H61+H62+H63</f>
        <v>4555</v>
      </c>
      <c r="I17" s="22">
        <f t="shared" si="4"/>
        <v>6626</v>
      </c>
      <c r="J17" s="22">
        <f>+J60+J61+J62+J63</f>
        <v>6628</v>
      </c>
      <c r="K17" s="22">
        <f>+K60+K61+K62+K63</f>
        <v>-2</v>
      </c>
      <c r="L17" s="22">
        <f>+L60+L61+L62+L63</f>
        <v>0</v>
      </c>
      <c r="M17" s="40"/>
    </row>
    <row r="18" spans="1:13" s="24" customFormat="1" ht="21" customHeight="1" x14ac:dyDescent="0.2">
      <c r="A18" s="75">
        <v>2007</v>
      </c>
      <c r="B18" s="76">
        <f t="shared" si="1"/>
        <v>18252</v>
      </c>
      <c r="C18" s="76">
        <f t="shared" si="2"/>
        <v>12393</v>
      </c>
      <c r="D18" s="76">
        <f t="shared" si="3"/>
        <v>5612</v>
      </c>
      <c r="E18" s="76">
        <f>+E64+E65+E66+E67</f>
        <v>5612</v>
      </c>
      <c r="F18" s="76">
        <f>+F64+F65+F66+F67</f>
        <v>0</v>
      </c>
      <c r="G18" s="76">
        <f>+G64+G65+G66+G67</f>
        <v>0</v>
      </c>
      <c r="H18" s="76">
        <f>+H64+H65+H66+H67</f>
        <v>6781</v>
      </c>
      <c r="I18" s="76">
        <f t="shared" si="4"/>
        <v>5859</v>
      </c>
      <c r="J18" s="76">
        <f>+J64+J65+J66+J67</f>
        <v>5750</v>
      </c>
      <c r="K18" s="76">
        <f>+K64+K65+K66+K67</f>
        <v>109</v>
      </c>
      <c r="L18" s="76">
        <f>+L64+L65+L66+L67</f>
        <v>0</v>
      </c>
      <c r="M18" s="40"/>
    </row>
    <row r="19" spans="1:13" s="24" customFormat="1" ht="21" customHeight="1" x14ac:dyDescent="0.2">
      <c r="A19" s="21">
        <v>2008</v>
      </c>
      <c r="B19" s="22">
        <f t="shared" si="1"/>
        <v>9720</v>
      </c>
      <c r="C19" s="22">
        <f t="shared" si="2"/>
        <v>5988</v>
      </c>
      <c r="D19" s="22">
        <f t="shared" si="3"/>
        <v>6702</v>
      </c>
      <c r="E19" s="22">
        <f>+E68+E69+E70+E71</f>
        <v>6702</v>
      </c>
      <c r="F19" s="22">
        <f>+F68+F69+F70+F71</f>
        <v>0</v>
      </c>
      <c r="G19" s="22">
        <f>+G68+G69+G70+G71</f>
        <v>0</v>
      </c>
      <c r="H19" s="22">
        <f>+H68+H69+H70+H71</f>
        <v>-714</v>
      </c>
      <c r="I19" s="22">
        <f t="shared" si="4"/>
        <v>3732</v>
      </c>
      <c r="J19" s="22">
        <f>+J68+J69+J70+J71</f>
        <v>3690</v>
      </c>
      <c r="K19" s="22">
        <f>+K68+K69+K70+K71</f>
        <v>42</v>
      </c>
      <c r="L19" s="22">
        <f>+L68+L69+L70+L71</f>
        <v>0</v>
      </c>
      <c r="M19" s="40"/>
    </row>
    <row r="20" spans="1:13" ht="21" customHeight="1" x14ac:dyDescent="0.2">
      <c r="A20" s="75">
        <v>2009</v>
      </c>
      <c r="B20" s="76">
        <f t="shared" si="1"/>
        <v>10110</v>
      </c>
      <c r="C20" s="76">
        <f t="shared" si="2"/>
        <v>7381</v>
      </c>
      <c r="D20" s="76">
        <f t="shared" si="3"/>
        <v>3798</v>
      </c>
      <c r="E20" s="76">
        <f>+E72+E73+E74+E75</f>
        <v>3798</v>
      </c>
      <c r="F20" s="76">
        <f>+F72+F73+F74+F75</f>
        <v>0</v>
      </c>
      <c r="G20" s="76">
        <f>+G72+G73+G74+G75</f>
        <v>0</v>
      </c>
      <c r="H20" s="76">
        <f>+H72+H73+H74+H75</f>
        <v>3583</v>
      </c>
      <c r="I20" s="76">
        <f t="shared" si="4"/>
        <v>2729</v>
      </c>
      <c r="J20" s="76">
        <f>+J72+J73+J74+J75</f>
        <v>2633</v>
      </c>
      <c r="K20" s="76">
        <f>+K72+K73+K74+K75</f>
        <v>96</v>
      </c>
      <c r="L20" s="76">
        <f>+L72+L73+L74+L75</f>
        <v>0</v>
      </c>
      <c r="M20" s="40"/>
    </row>
    <row r="21" spans="1:13" s="24" customFormat="1" ht="21" customHeight="1" x14ac:dyDescent="0.2">
      <c r="A21" s="25">
        <v>2010</v>
      </c>
      <c r="B21" s="22">
        <f t="shared" si="1"/>
        <v>13649</v>
      </c>
      <c r="C21" s="22">
        <f t="shared" si="2"/>
        <v>9914</v>
      </c>
      <c r="D21" s="22">
        <f t="shared" si="3"/>
        <v>4124</v>
      </c>
      <c r="E21" s="22">
        <f>+E76+E77+E78+E79</f>
        <v>3787</v>
      </c>
      <c r="F21" s="22">
        <f>+F76+F77+F78+F79</f>
        <v>98</v>
      </c>
      <c r="G21" s="22">
        <f>+G76+G77+G78+G79</f>
        <v>239</v>
      </c>
      <c r="H21" s="22">
        <f>+H76+H77+H78+H79</f>
        <v>5790</v>
      </c>
      <c r="I21" s="22">
        <f t="shared" si="4"/>
        <v>3735</v>
      </c>
      <c r="J21" s="22">
        <f>+J76+J77+J78+J79</f>
        <v>1285</v>
      </c>
      <c r="K21" s="22">
        <f>+K76+K77+K78+K79</f>
        <v>258</v>
      </c>
      <c r="L21" s="22">
        <f>+L76+L77+L78+L79</f>
        <v>2192</v>
      </c>
      <c r="M21" s="40"/>
    </row>
    <row r="22" spans="1:13" s="24" customFormat="1" ht="21" customHeight="1" x14ac:dyDescent="0.2">
      <c r="A22" s="75">
        <v>2011</v>
      </c>
      <c r="B22" s="76">
        <f t="shared" si="1"/>
        <v>13156</v>
      </c>
      <c r="C22" s="76">
        <f t="shared" si="2"/>
        <v>8102</v>
      </c>
      <c r="D22" s="76">
        <f t="shared" si="3"/>
        <v>2860</v>
      </c>
      <c r="E22" s="76">
        <f>+E80+E81+E82+E83</f>
        <v>3120</v>
      </c>
      <c r="F22" s="76">
        <f>+F80+F81+F82+F83</f>
        <v>-8</v>
      </c>
      <c r="G22" s="76">
        <f>+G80+G81+G82+G83</f>
        <v>-252</v>
      </c>
      <c r="H22" s="76">
        <f>+H80+H81+H82+H83</f>
        <v>5242</v>
      </c>
      <c r="I22" s="76">
        <f t="shared" si="4"/>
        <v>5054</v>
      </c>
      <c r="J22" s="76">
        <f>+J80+J81+J82+J83</f>
        <v>1011</v>
      </c>
      <c r="K22" s="76">
        <f>+K80+K81+K82+K83</f>
        <v>281</v>
      </c>
      <c r="L22" s="76">
        <f>+L80+L81+L82+L83</f>
        <v>3762</v>
      </c>
      <c r="M22" s="40"/>
    </row>
    <row r="23" spans="1:13" s="24" customFormat="1" ht="21" customHeight="1" x14ac:dyDescent="0.2">
      <c r="A23" s="25">
        <v>2012</v>
      </c>
      <c r="B23" s="22">
        <f t="shared" si="1"/>
        <v>5631</v>
      </c>
      <c r="C23" s="22">
        <f t="shared" si="2"/>
        <v>1771</v>
      </c>
      <c r="D23" s="22">
        <f t="shared" si="3"/>
        <v>-2749</v>
      </c>
      <c r="E23" s="22">
        <f>+E84+E85+E86+E87</f>
        <v>-2762</v>
      </c>
      <c r="F23" s="22">
        <f>+F84+F85+F86+F87</f>
        <v>4</v>
      </c>
      <c r="G23" s="22">
        <f>+G84+G85+G86+G87</f>
        <v>9</v>
      </c>
      <c r="H23" s="22">
        <f>+H84+H85+H86+H87</f>
        <v>4520</v>
      </c>
      <c r="I23" s="22">
        <f t="shared" si="4"/>
        <v>3860</v>
      </c>
      <c r="J23" s="22">
        <f>+J84+J85+J86+J87</f>
        <v>762</v>
      </c>
      <c r="K23" s="22">
        <f>+K84+K85+K86+K87</f>
        <v>790</v>
      </c>
      <c r="L23" s="22">
        <f>+L84+L85+L86+L87</f>
        <v>2308</v>
      </c>
      <c r="M23" s="40"/>
    </row>
    <row r="24" spans="1:13" s="24" customFormat="1" ht="21" customHeight="1" x14ac:dyDescent="0.2">
      <c r="A24" s="75">
        <v>2013</v>
      </c>
      <c r="B24" s="76">
        <f t="shared" si="1"/>
        <v>833</v>
      </c>
      <c r="C24" s="76">
        <f t="shared" si="2"/>
        <v>-1839</v>
      </c>
      <c r="D24" s="76">
        <f t="shared" si="3"/>
        <v>-5537</v>
      </c>
      <c r="E24" s="76">
        <f>+E88+E89+E90+E91</f>
        <v>-5724</v>
      </c>
      <c r="F24" s="76">
        <f>+F88+F89+F90+F91</f>
        <v>7</v>
      </c>
      <c r="G24" s="76">
        <f>+G88+G89+G90+G91</f>
        <v>180</v>
      </c>
      <c r="H24" s="76">
        <f>+H88+H89+H90+H91</f>
        <v>3698</v>
      </c>
      <c r="I24" s="76">
        <f t="shared" si="4"/>
        <v>2672</v>
      </c>
      <c r="J24" s="76">
        <f>+J88+J89+J90+J91</f>
        <v>1920</v>
      </c>
      <c r="K24" s="76">
        <f>+K88+K89+K90+K91</f>
        <v>-121</v>
      </c>
      <c r="L24" s="76">
        <f>+L88+L89+L90+L91</f>
        <v>873</v>
      </c>
      <c r="M24" s="40"/>
    </row>
    <row r="25" spans="1:13" s="24" customFormat="1" ht="21" customHeight="1" x14ac:dyDescent="0.2">
      <c r="A25" s="25">
        <v>2014</v>
      </c>
      <c r="B25" s="22">
        <f t="shared" si="1"/>
        <v>15335</v>
      </c>
      <c r="C25" s="22">
        <f t="shared" si="2"/>
        <v>9342</v>
      </c>
      <c r="D25" s="22">
        <f t="shared" si="3"/>
        <v>2181</v>
      </c>
      <c r="E25" s="22">
        <f>+E92+E93+E94+E95</f>
        <v>2534</v>
      </c>
      <c r="F25" s="22">
        <f>+F92+F93+F94+F95</f>
        <v>-1256</v>
      </c>
      <c r="G25" s="22">
        <f>+G92+G93+G94+G95</f>
        <v>903</v>
      </c>
      <c r="H25" s="22">
        <f>+H92+H93+H94+H95</f>
        <v>7161</v>
      </c>
      <c r="I25" s="22">
        <f t="shared" si="4"/>
        <v>5993</v>
      </c>
      <c r="J25" s="22">
        <f>+J92+J93+J94+J95</f>
        <v>2084</v>
      </c>
      <c r="K25" s="22">
        <f>+K92+K93+K94+K95</f>
        <v>2220</v>
      </c>
      <c r="L25" s="22">
        <f>+L92+L93+L94+L95</f>
        <v>1689</v>
      </c>
      <c r="M25" s="40"/>
    </row>
    <row r="26" spans="1:13" s="24" customFormat="1" ht="21" customHeight="1" x14ac:dyDescent="0.2">
      <c r="A26" s="75">
        <v>2015</v>
      </c>
      <c r="B26" s="76">
        <f t="shared" si="1"/>
        <v>14011</v>
      </c>
      <c r="C26" s="76">
        <f t="shared" si="2"/>
        <v>11902</v>
      </c>
      <c r="D26" s="76">
        <f t="shared" si="3"/>
        <v>4515</v>
      </c>
      <c r="E26" s="76">
        <f>+E96+E97+E98+E99</f>
        <v>4614</v>
      </c>
      <c r="F26" s="76">
        <f>+F96+F97+F98+F99</f>
        <v>10</v>
      </c>
      <c r="G26" s="76">
        <f>+G96+G97+G98+G99</f>
        <v>-109</v>
      </c>
      <c r="H26" s="76">
        <f>+H96+H97+H98+H99</f>
        <v>7387</v>
      </c>
      <c r="I26" s="76">
        <f t="shared" si="4"/>
        <v>2109</v>
      </c>
      <c r="J26" s="76">
        <f>+J96+J97+J98+J99</f>
        <v>923</v>
      </c>
      <c r="K26" s="76">
        <f>+K96+K97+K98+K99</f>
        <v>-13</v>
      </c>
      <c r="L26" s="76">
        <f>+L96+L97+L98+L99</f>
        <v>1199</v>
      </c>
      <c r="M26" s="40"/>
    </row>
    <row r="27" spans="1:13" s="24" customFormat="1" ht="21" customHeight="1" x14ac:dyDescent="0.2">
      <c r="A27" s="25">
        <v>2016</v>
      </c>
      <c r="B27" s="22">
        <f t="shared" ref="B27:B28" si="5">+C27+I27</f>
        <v>16126</v>
      </c>
      <c r="C27" s="22">
        <f t="shared" ref="C27:C28" si="6">+D27+H27</f>
        <v>10367</v>
      </c>
      <c r="D27" s="22">
        <f t="shared" ref="D27:D28" si="7">+E27+F27+G27</f>
        <v>1328</v>
      </c>
      <c r="E27" s="22">
        <f>+E100+E101+E102+E103</f>
        <v>1435</v>
      </c>
      <c r="F27" s="22">
        <f>+F100+F101+F102+F103</f>
        <v>-61</v>
      </c>
      <c r="G27" s="22">
        <f>+G100+G101+G102+G103</f>
        <v>-46</v>
      </c>
      <c r="H27" s="22">
        <f>+H100+H101+H102+H103</f>
        <v>9039</v>
      </c>
      <c r="I27" s="22">
        <f t="shared" ref="I27:I28" si="8">+J27+K27+L27</f>
        <v>5759</v>
      </c>
      <c r="J27" s="22">
        <f>+J100+J101+J102+J103</f>
        <v>3474</v>
      </c>
      <c r="K27" s="22">
        <f>+K100+K101+K102+K103</f>
        <v>973</v>
      </c>
      <c r="L27" s="22">
        <f>+L100+L101+L102+L103</f>
        <v>1312</v>
      </c>
      <c r="M27" s="40"/>
    </row>
    <row r="28" spans="1:13" s="24" customFormat="1" ht="21" customHeight="1" x14ac:dyDescent="0.2">
      <c r="A28" s="75">
        <v>2017</v>
      </c>
      <c r="B28" s="76">
        <f t="shared" si="5"/>
        <v>10388</v>
      </c>
      <c r="C28" s="76">
        <f t="shared" si="6"/>
        <v>9414</v>
      </c>
      <c r="D28" s="76">
        <f t="shared" si="7"/>
        <v>-66</v>
      </c>
      <c r="E28" s="76">
        <f>E104+E105+E106+E107</f>
        <v>-393</v>
      </c>
      <c r="F28" s="76">
        <f>F104+F105+F106+F107</f>
        <v>-8</v>
      </c>
      <c r="G28" s="76">
        <f>G104+G105+G106+G107</f>
        <v>335</v>
      </c>
      <c r="H28" s="76">
        <f>H104+H105+H106+H107</f>
        <v>9480</v>
      </c>
      <c r="I28" s="76">
        <f t="shared" si="8"/>
        <v>974</v>
      </c>
      <c r="J28" s="76">
        <f>J104+J105+J106+J107</f>
        <v>1445</v>
      </c>
      <c r="K28" s="76">
        <f>K104+K105+K106+K107</f>
        <v>-391</v>
      </c>
      <c r="L28" s="76">
        <f>L104+L105+L106+L107</f>
        <v>-80</v>
      </c>
      <c r="M28" s="40"/>
    </row>
    <row r="29" spans="1:13" s="54" customFormat="1" ht="21" customHeight="1" x14ac:dyDescent="0.2">
      <c r="A29" s="25">
        <v>2018</v>
      </c>
      <c r="B29" s="53">
        <f t="shared" ref="B29:B32" si="9">+C29+I29</f>
        <v>16150</v>
      </c>
      <c r="C29" s="53">
        <f t="shared" ref="C29:C32" si="10">+D29+H29</f>
        <v>13027</v>
      </c>
      <c r="D29" s="53">
        <f t="shared" ref="D29:D32" si="11">+E29+F29+G29</f>
        <v>4282</v>
      </c>
      <c r="E29" s="53">
        <f>E109+E110+E111+E108</f>
        <v>4490</v>
      </c>
      <c r="F29" s="53">
        <f>F109+F110+F111+F108</f>
        <v>-79</v>
      </c>
      <c r="G29" s="53">
        <f>G109+G110+G111+G108</f>
        <v>-129</v>
      </c>
      <c r="H29" s="53">
        <f>H109+H110+H111+H108</f>
        <v>8745</v>
      </c>
      <c r="I29" s="53">
        <f t="shared" ref="I29:I32" si="12">+J29+K29+L29</f>
        <v>3123</v>
      </c>
      <c r="J29" s="53">
        <f>J109+J110+J111+J108</f>
        <v>4126</v>
      </c>
      <c r="K29" s="53">
        <f>K109+K110+K111+K108</f>
        <v>-102</v>
      </c>
      <c r="L29" s="53">
        <f>L109+L110+L111+L108</f>
        <v>-901</v>
      </c>
      <c r="M29" s="51"/>
    </row>
    <row r="30" spans="1:13" s="24" customFormat="1" ht="21" customHeight="1" x14ac:dyDescent="0.2">
      <c r="A30" s="75">
        <v>2019</v>
      </c>
      <c r="B30" s="76">
        <f t="shared" si="9"/>
        <v>15662</v>
      </c>
      <c r="C30" s="76">
        <f t="shared" si="10"/>
        <v>13262</v>
      </c>
      <c r="D30" s="76">
        <f t="shared" si="11"/>
        <v>2630</v>
      </c>
      <c r="E30" s="76">
        <f>+E112+E113+E114+E115</f>
        <v>2570</v>
      </c>
      <c r="F30" s="76">
        <f>+F112+F113+F114+F115</f>
        <v>1</v>
      </c>
      <c r="G30" s="76">
        <f>+G112+G113+G114+G115</f>
        <v>59</v>
      </c>
      <c r="H30" s="76">
        <f>+H112+H113+H114+H115</f>
        <v>10632</v>
      </c>
      <c r="I30" s="76">
        <f t="shared" si="12"/>
        <v>2400</v>
      </c>
      <c r="J30" s="76">
        <f>+J112+J113+J114+J115</f>
        <v>3713</v>
      </c>
      <c r="K30" s="76">
        <f>+K112+K113+K114+K115</f>
        <v>-1589</v>
      </c>
      <c r="L30" s="76">
        <f>+L112+L113+L114+L115</f>
        <v>276</v>
      </c>
      <c r="M30" s="40"/>
    </row>
    <row r="31" spans="1:13" s="24" customFormat="1" ht="21" customHeight="1" x14ac:dyDescent="0.2">
      <c r="A31" s="25">
        <v>2020</v>
      </c>
      <c r="B31" s="22">
        <f t="shared" si="9"/>
        <v>16650</v>
      </c>
      <c r="C31" s="22">
        <f t="shared" si="10"/>
        <v>14346</v>
      </c>
      <c r="D31" s="22">
        <f t="shared" si="11"/>
        <v>3941</v>
      </c>
      <c r="E31" s="22">
        <f>+E116+E117+E118+E119</f>
        <v>3852</v>
      </c>
      <c r="F31" s="22">
        <f>+F116+F117+F118+F119</f>
        <v>17</v>
      </c>
      <c r="G31" s="22">
        <f>+G116+G117+G118+G119</f>
        <v>72</v>
      </c>
      <c r="H31" s="22">
        <f>+H116+H117+H118+H119</f>
        <v>10405</v>
      </c>
      <c r="I31" s="22">
        <f t="shared" si="12"/>
        <v>2304</v>
      </c>
      <c r="J31" s="22">
        <f>+J116+J117+J118+J119</f>
        <v>2708</v>
      </c>
      <c r="K31" s="22">
        <f>+K116+K117+K118+K119</f>
        <v>-596</v>
      </c>
      <c r="L31" s="22">
        <f>+L116+L117+L118+L119</f>
        <v>192</v>
      </c>
      <c r="M31" s="40"/>
    </row>
    <row r="32" spans="1:13" s="24" customFormat="1" ht="26.25" customHeight="1" x14ac:dyDescent="0.2">
      <c r="A32" s="75">
        <v>2021</v>
      </c>
      <c r="B32" s="76">
        <f t="shared" si="9"/>
        <v>30552</v>
      </c>
      <c r="C32" s="76">
        <f t="shared" si="10"/>
        <v>20770</v>
      </c>
      <c r="D32" s="76">
        <f t="shared" si="11"/>
        <v>4933</v>
      </c>
      <c r="E32" s="76">
        <f>E120+E121+E122+E123</f>
        <v>4895</v>
      </c>
      <c r="F32" s="76">
        <f>F120+F121+F122+F123</f>
        <v>17</v>
      </c>
      <c r="G32" s="76">
        <f>G120+G121+G122+G123</f>
        <v>21</v>
      </c>
      <c r="H32" s="76">
        <f>H120+H121+H122+H123</f>
        <v>15837</v>
      </c>
      <c r="I32" s="76">
        <f t="shared" si="12"/>
        <v>9782</v>
      </c>
      <c r="J32" s="76">
        <f>J120+J121+J122+J123</f>
        <v>5793</v>
      </c>
      <c r="K32" s="76">
        <f>K120+K121+K122+K123</f>
        <v>46</v>
      </c>
      <c r="L32" s="76">
        <f>L120+L121+L122+L123</f>
        <v>3943</v>
      </c>
      <c r="M32" s="40"/>
    </row>
    <row r="33" spans="1:13" s="24" customFormat="1" ht="21" customHeight="1" x14ac:dyDescent="0.2">
      <c r="A33" s="25">
        <v>2022</v>
      </c>
      <c r="B33" s="22">
        <f>+B124+B125+B126+B127</f>
        <v>34603</v>
      </c>
      <c r="C33" s="22">
        <f t="shared" ref="C33:L33" si="13">+C124+C125+C126+C127</f>
        <v>22300</v>
      </c>
      <c r="D33" s="22">
        <f t="shared" si="13"/>
        <v>6212</v>
      </c>
      <c r="E33" s="22">
        <f t="shared" si="13"/>
        <v>6205</v>
      </c>
      <c r="F33" s="22">
        <f t="shared" si="13"/>
        <v>6</v>
      </c>
      <c r="G33" s="22">
        <f t="shared" si="13"/>
        <v>1</v>
      </c>
      <c r="H33" s="22">
        <f t="shared" si="13"/>
        <v>16088</v>
      </c>
      <c r="I33" s="22">
        <f t="shared" si="13"/>
        <v>12303</v>
      </c>
      <c r="J33" s="22">
        <f t="shared" si="13"/>
        <v>7080</v>
      </c>
      <c r="K33" s="22">
        <f t="shared" si="13"/>
        <v>1190</v>
      </c>
      <c r="L33" s="22">
        <f t="shared" si="13"/>
        <v>4033</v>
      </c>
      <c r="M33" s="40"/>
    </row>
    <row r="34" spans="1:13" s="24" customFormat="1" ht="26.25" customHeight="1" x14ac:dyDescent="0.2">
      <c r="A34" s="75">
        <v>2023</v>
      </c>
      <c r="B34" s="76">
        <f t="shared" ref="B34" si="14">+C34+I34</f>
        <v>27861</v>
      </c>
      <c r="C34" s="76">
        <f t="shared" ref="C34" si="15">+D34+H34</f>
        <v>26463</v>
      </c>
      <c r="D34" s="76">
        <f t="shared" ref="D34" si="16">+E34+F34+G34</f>
        <v>10604</v>
      </c>
      <c r="E34" s="76">
        <f>+E128+E129+E130+E131</f>
        <v>10505</v>
      </c>
      <c r="F34" s="76">
        <f>+F128+F129+F130+F131</f>
        <v>17</v>
      </c>
      <c r="G34" s="76">
        <f>+G128+G129+G130+G131</f>
        <v>82</v>
      </c>
      <c r="H34" s="76">
        <f>+H128+H129+H130+H131</f>
        <v>15859</v>
      </c>
      <c r="I34" s="76">
        <f t="shared" ref="I34" si="17">+J34+K34+L34</f>
        <v>1398</v>
      </c>
      <c r="J34" s="76">
        <f>+J128+J129+J130+J131</f>
        <v>1615</v>
      </c>
      <c r="K34" s="76">
        <f>+K128+K129+K130+K131</f>
        <v>-775</v>
      </c>
      <c r="L34" s="76">
        <f>+L128+L129+L130+L131</f>
        <v>558</v>
      </c>
      <c r="M34" s="40"/>
    </row>
    <row r="35" spans="1:13" ht="21" customHeight="1" x14ac:dyDescent="0.2">
      <c r="A35" s="78"/>
      <c r="B35" s="79"/>
      <c r="C35" s="79"/>
      <c r="D35" s="79"/>
      <c r="E35" s="79"/>
      <c r="F35" s="79"/>
      <c r="G35" s="79"/>
      <c r="H35" s="79"/>
      <c r="I35" s="79"/>
      <c r="J35" s="79"/>
      <c r="K35" s="79"/>
      <c r="L35" s="79"/>
      <c r="M35" s="40"/>
    </row>
    <row r="36" spans="1:13" ht="21" hidden="1" customHeight="1" x14ac:dyDescent="0.2">
      <c r="A36" s="26" t="s">
        <v>229</v>
      </c>
      <c r="B36" s="22">
        <f t="shared" ref="B36" si="18">+C36+I36</f>
        <v>0</v>
      </c>
      <c r="C36" s="22">
        <f t="shared" ref="C36" si="19">+D36+H36</f>
        <v>0</v>
      </c>
      <c r="D36" s="22">
        <f t="shared" ref="D36" si="20">+E36+F36+G36</f>
        <v>0</v>
      </c>
      <c r="E36" s="22"/>
      <c r="F36" s="22"/>
      <c r="G36" s="22"/>
      <c r="H36" s="22"/>
      <c r="I36" s="22">
        <f t="shared" ref="I36" si="21">+J36+K36+L36</f>
        <v>0</v>
      </c>
      <c r="J36" s="22"/>
      <c r="K36" s="22"/>
      <c r="L36" s="22"/>
      <c r="M36" s="40"/>
    </row>
    <row r="37" spans="1:13" ht="21" hidden="1" customHeight="1" x14ac:dyDescent="0.2">
      <c r="A37" s="80" t="s">
        <v>65</v>
      </c>
      <c r="B37" s="76">
        <f t="shared" si="1"/>
        <v>0</v>
      </c>
      <c r="C37" s="76">
        <f t="shared" si="2"/>
        <v>0</v>
      </c>
      <c r="D37" s="76">
        <f t="shared" si="3"/>
        <v>0</v>
      </c>
      <c r="E37" s="76"/>
      <c r="F37" s="76"/>
      <c r="G37" s="76"/>
      <c r="H37" s="76"/>
      <c r="I37" s="76">
        <f t="shared" si="4"/>
        <v>0</v>
      </c>
      <c r="J37" s="76"/>
      <c r="K37" s="76"/>
      <c r="L37" s="76"/>
      <c r="M37" s="40"/>
    </row>
    <row r="38" spans="1:13" ht="21" hidden="1" customHeight="1" x14ac:dyDescent="0.2">
      <c r="A38" s="26" t="s">
        <v>66</v>
      </c>
      <c r="B38" s="22">
        <f t="shared" si="1"/>
        <v>0</v>
      </c>
      <c r="C38" s="22">
        <f t="shared" si="2"/>
        <v>0</v>
      </c>
      <c r="D38" s="22">
        <f t="shared" si="3"/>
        <v>0</v>
      </c>
      <c r="E38" s="22"/>
      <c r="F38" s="22"/>
      <c r="G38" s="22"/>
      <c r="H38" s="22"/>
      <c r="I38" s="22">
        <f t="shared" si="4"/>
        <v>0</v>
      </c>
      <c r="J38" s="22"/>
      <c r="K38" s="22"/>
      <c r="L38" s="22"/>
      <c r="M38" s="40"/>
    </row>
    <row r="39" spans="1:13" ht="21" hidden="1" customHeight="1" x14ac:dyDescent="0.2">
      <c r="A39" s="80" t="s">
        <v>67</v>
      </c>
      <c r="B39" s="76">
        <f t="shared" si="1"/>
        <v>0</v>
      </c>
      <c r="C39" s="76">
        <f t="shared" si="2"/>
        <v>0</v>
      </c>
      <c r="D39" s="76">
        <f t="shared" si="3"/>
        <v>0</v>
      </c>
      <c r="E39" s="76"/>
      <c r="F39" s="76"/>
      <c r="G39" s="76"/>
      <c r="H39" s="76"/>
      <c r="I39" s="76">
        <f t="shared" si="4"/>
        <v>0</v>
      </c>
      <c r="J39" s="76"/>
      <c r="K39" s="76"/>
      <c r="L39" s="76"/>
      <c r="M39" s="40"/>
    </row>
    <row r="40" spans="1:13" ht="21" hidden="1" customHeight="1" x14ac:dyDescent="0.2">
      <c r="A40" s="26" t="s">
        <v>68</v>
      </c>
      <c r="B40" s="22">
        <f t="shared" si="1"/>
        <v>0</v>
      </c>
      <c r="C40" s="22">
        <f t="shared" si="2"/>
        <v>0</v>
      </c>
      <c r="D40" s="22">
        <f t="shared" si="3"/>
        <v>0</v>
      </c>
      <c r="E40" s="22"/>
      <c r="F40" s="22"/>
      <c r="G40" s="22"/>
      <c r="H40" s="22"/>
      <c r="I40" s="22">
        <f t="shared" si="4"/>
        <v>0</v>
      </c>
      <c r="J40" s="22"/>
      <c r="K40" s="22"/>
      <c r="L40" s="22"/>
      <c r="M40" s="40"/>
    </row>
    <row r="41" spans="1:13" ht="21" hidden="1" customHeight="1" x14ac:dyDescent="0.2">
      <c r="A41" s="80" t="s">
        <v>69</v>
      </c>
      <c r="B41" s="76">
        <f t="shared" si="1"/>
        <v>0</v>
      </c>
      <c r="C41" s="76">
        <f t="shared" si="2"/>
        <v>0</v>
      </c>
      <c r="D41" s="76">
        <f t="shared" si="3"/>
        <v>0</v>
      </c>
      <c r="E41" s="76"/>
      <c r="F41" s="76"/>
      <c r="G41" s="76"/>
      <c r="H41" s="76"/>
      <c r="I41" s="76">
        <f t="shared" si="4"/>
        <v>0</v>
      </c>
      <c r="J41" s="76"/>
      <c r="K41" s="76"/>
      <c r="L41" s="76"/>
      <c r="M41" s="40"/>
    </row>
    <row r="42" spans="1:13" ht="21" hidden="1" customHeight="1" x14ac:dyDescent="0.2">
      <c r="A42" s="26" t="s">
        <v>70</v>
      </c>
      <c r="B42" s="22">
        <f t="shared" si="1"/>
        <v>0</v>
      </c>
      <c r="C42" s="22">
        <f t="shared" si="2"/>
        <v>0</v>
      </c>
      <c r="D42" s="22">
        <f t="shared" si="3"/>
        <v>0</v>
      </c>
      <c r="E42" s="22"/>
      <c r="F42" s="22"/>
      <c r="G42" s="22"/>
      <c r="H42" s="22"/>
      <c r="I42" s="22">
        <f t="shared" si="4"/>
        <v>0</v>
      </c>
      <c r="J42" s="22"/>
      <c r="K42" s="22"/>
      <c r="L42" s="22"/>
      <c r="M42" s="40"/>
    </row>
    <row r="43" spans="1:13" ht="21" hidden="1" customHeight="1" x14ac:dyDescent="0.2">
      <c r="A43" s="80" t="s">
        <v>71</v>
      </c>
      <c r="B43" s="76">
        <f t="shared" si="1"/>
        <v>0</v>
      </c>
      <c r="C43" s="76">
        <f t="shared" si="2"/>
        <v>0</v>
      </c>
      <c r="D43" s="76">
        <f t="shared" si="3"/>
        <v>0</v>
      </c>
      <c r="E43" s="76"/>
      <c r="F43" s="76"/>
      <c r="G43" s="76"/>
      <c r="H43" s="76"/>
      <c r="I43" s="76">
        <f t="shared" si="4"/>
        <v>0</v>
      </c>
      <c r="J43" s="76"/>
      <c r="K43" s="76"/>
      <c r="L43" s="76"/>
      <c r="M43" s="40"/>
    </row>
    <row r="44" spans="1:13" ht="21" hidden="1" customHeight="1" x14ac:dyDescent="0.2">
      <c r="A44" s="26" t="s">
        <v>72</v>
      </c>
      <c r="B44" s="22">
        <f t="shared" si="1"/>
        <v>0</v>
      </c>
      <c r="C44" s="22">
        <f t="shared" si="2"/>
        <v>0</v>
      </c>
      <c r="D44" s="22">
        <f t="shared" si="3"/>
        <v>0</v>
      </c>
      <c r="E44" s="22"/>
      <c r="F44" s="22"/>
      <c r="G44" s="22"/>
      <c r="H44" s="22"/>
      <c r="I44" s="22">
        <f t="shared" si="4"/>
        <v>0</v>
      </c>
      <c r="J44" s="22"/>
      <c r="K44" s="22"/>
      <c r="L44" s="22"/>
      <c r="M44" s="40"/>
    </row>
    <row r="45" spans="1:13" ht="21" hidden="1" customHeight="1" x14ac:dyDescent="0.2">
      <c r="A45" s="80" t="s">
        <v>73</v>
      </c>
      <c r="B45" s="76">
        <f t="shared" si="1"/>
        <v>0</v>
      </c>
      <c r="C45" s="76">
        <f t="shared" si="2"/>
        <v>0</v>
      </c>
      <c r="D45" s="76">
        <f t="shared" si="3"/>
        <v>0</v>
      </c>
      <c r="E45" s="76"/>
      <c r="F45" s="76"/>
      <c r="G45" s="76"/>
      <c r="H45" s="76"/>
      <c r="I45" s="76">
        <f t="shared" si="4"/>
        <v>0</v>
      </c>
      <c r="J45" s="76"/>
      <c r="K45" s="76"/>
      <c r="L45" s="76"/>
      <c r="M45" s="40"/>
    </row>
    <row r="46" spans="1:13" ht="21" hidden="1" customHeight="1" x14ac:dyDescent="0.2">
      <c r="A46" s="26" t="s">
        <v>74</v>
      </c>
      <c r="B46" s="22">
        <f t="shared" si="1"/>
        <v>0</v>
      </c>
      <c r="C46" s="22">
        <f t="shared" si="2"/>
        <v>0</v>
      </c>
      <c r="D46" s="22">
        <f t="shared" si="3"/>
        <v>0</v>
      </c>
      <c r="E46" s="22"/>
      <c r="F46" s="22"/>
      <c r="G46" s="22"/>
      <c r="H46" s="22"/>
      <c r="I46" s="22">
        <f t="shared" si="4"/>
        <v>0</v>
      </c>
      <c r="J46" s="22"/>
      <c r="K46" s="22"/>
      <c r="L46" s="22"/>
      <c r="M46" s="40"/>
    </row>
    <row r="47" spans="1:13" ht="21" hidden="1" customHeight="1" x14ac:dyDescent="0.2">
      <c r="A47" s="80" t="s">
        <v>75</v>
      </c>
      <c r="B47" s="76">
        <f t="shared" si="1"/>
        <v>0</v>
      </c>
      <c r="C47" s="76">
        <f t="shared" si="2"/>
        <v>0</v>
      </c>
      <c r="D47" s="76">
        <f t="shared" si="3"/>
        <v>0</v>
      </c>
      <c r="E47" s="76"/>
      <c r="F47" s="76"/>
      <c r="G47" s="76"/>
      <c r="H47" s="76"/>
      <c r="I47" s="76">
        <f t="shared" si="4"/>
        <v>0</v>
      </c>
      <c r="J47" s="76"/>
      <c r="K47" s="76"/>
      <c r="L47" s="76"/>
      <c r="M47" s="40"/>
    </row>
    <row r="48" spans="1:13" ht="21" hidden="1" customHeight="1" x14ac:dyDescent="0.2">
      <c r="A48" s="26" t="s">
        <v>76</v>
      </c>
      <c r="B48" s="22">
        <f t="shared" si="1"/>
        <v>0</v>
      </c>
      <c r="C48" s="22">
        <f t="shared" si="2"/>
        <v>0</v>
      </c>
      <c r="D48" s="22">
        <f t="shared" si="3"/>
        <v>0</v>
      </c>
      <c r="E48" s="22"/>
      <c r="F48" s="22"/>
      <c r="G48" s="22"/>
      <c r="H48" s="22"/>
      <c r="I48" s="22">
        <f t="shared" si="4"/>
        <v>0</v>
      </c>
      <c r="J48" s="22"/>
      <c r="K48" s="22"/>
      <c r="L48" s="22"/>
      <c r="M48" s="40"/>
    </row>
    <row r="49" spans="1:13" ht="21" hidden="1" customHeight="1" x14ac:dyDescent="0.2">
      <c r="A49" s="80" t="s">
        <v>77</v>
      </c>
      <c r="B49" s="76">
        <f t="shared" si="1"/>
        <v>0</v>
      </c>
      <c r="C49" s="76">
        <f t="shared" si="2"/>
        <v>0</v>
      </c>
      <c r="D49" s="76">
        <f t="shared" si="3"/>
        <v>0</v>
      </c>
      <c r="E49" s="76"/>
      <c r="F49" s="76"/>
      <c r="G49" s="76"/>
      <c r="H49" s="76"/>
      <c r="I49" s="76">
        <f t="shared" si="4"/>
        <v>0</v>
      </c>
      <c r="J49" s="76"/>
      <c r="K49" s="76"/>
      <c r="L49" s="76"/>
      <c r="M49" s="40"/>
    </row>
    <row r="50" spans="1:13" ht="21" hidden="1" customHeight="1" x14ac:dyDescent="0.2">
      <c r="A50" s="26" t="s">
        <v>78</v>
      </c>
      <c r="B50" s="22">
        <f t="shared" si="1"/>
        <v>0</v>
      </c>
      <c r="C50" s="22">
        <f t="shared" si="2"/>
        <v>0</v>
      </c>
      <c r="D50" s="22">
        <f t="shared" si="3"/>
        <v>0</v>
      </c>
      <c r="E50" s="22"/>
      <c r="F50" s="22"/>
      <c r="G50" s="22"/>
      <c r="H50" s="22"/>
      <c r="I50" s="22">
        <f t="shared" si="4"/>
        <v>0</v>
      </c>
      <c r="J50" s="22"/>
      <c r="K50" s="22"/>
      <c r="L50" s="22"/>
      <c r="M50" s="40"/>
    </row>
    <row r="51" spans="1:13" ht="21" hidden="1" customHeight="1" x14ac:dyDescent="0.2">
      <c r="A51" s="80" t="s">
        <v>79</v>
      </c>
      <c r="B51" s="76">
        <f t="shared" si="1"/>
        <v>0</v>
      </c>
      <c r="C51" s="76">
        <f t="shared" si="2"/>
        <v>0</v>
      </c>
      <c r="D51" s="76">
        <f t="shared" si="3"/>
        <v>0</v>
      </c>
      <c r="E51" s="76"/>
      <c r="F51" s="76"/>
      <c r="G51" s="76"/>
      <c r="H51" s="76"/>
      <c r="I51" s="76">
        <f t="shared" si="4"/>
        <v>0</v>
      </c>
      <c r="J51" s="76"/>
      <c r="K51" s="76"/>
      <c r="L51" s="76"/>
      <c r="M51" s="40"/>
    </row>
    <row r="52" spans="1:13" ht="21" customHeight="1" x14ac:dyDescent="0.2">
      <c r="A52" s="26" t="s">
        <v>9</v>
      </c>
      <c r="B52" s="22">
        <f t="shared" si="1"/>
        <v>4388</v>
      </c>
      <c r="C52" s="22">
        <f t="shared" si="2"/>
        <v>3729</v>
      </c>
      <c r="D52" s="22">
        <f t="shared" si="3"/>
        <v>2098</v>
      </c>
      <c r="E52" s="34">
        <v>2098</v>
      </c>
      <c r="F52" s="34">
        <v>0</v>
      </c>
      <c r="G52" s="34">
        <v>0</v>
      </c>
      <c r="H52" s="34">
        <v>1631</v>
      </c>
      <c r="I52" s="22">
        <f t="shared" si="4"/>
        <v>659</v>
      </c>
      <c r="J52" s="34">
        <v>658</v>
      </c>
      <c r="K52" s="34">
        <v>1</v>
      </c>
      <c r="L52" s="34">
        <v>0</v>
      </c>
      <c r="M52" s="40"/>
    </row>
    <row r="53" spans="1:13" ht="21" customHeight="1" x14ac:dyDescent="0.2">
      <c r="A53" s="80" t="s">
        <v>10</v>
      </c>
      <c r="B53" s="76">
        <f t="shared" si="1"/>
        <v>2957</v>
      </c>
      <c r="C53" s="76">
        <f t="shared" si="2"/>
        <v>2707</v>
      </c>
      <c r="D53" s="76">
        <f t="shared" si="3"/>
        <v>1751</v>
      </c>
      <c r="E53" s="69">
        <v>1751</v>
      </c>
      <c r="F53" s="69">
        <v>0</v>
      </c>
      <c r="G53" s="69">
        <v>0</v>
      </c>
      <c r="H53" s="69">
        <v>956</v>
      </c>
      <c r="I53" s="76">
        <f t="shared" si="4"/>
        <v>250</v>
      </c>
      <c r="J53" s="69">
        <v>244</v>
      </c>
      <c r="K53" s="69">
        <v>6</v>
      </c>
      <c r="L53" s="69">
        <v>0</v>
      </c>
      <c r="M53" s="40"/>
    </row>
    <row r="54" spans="1:13" ht="21" customHeight="1" x14ac:dyDescent="0.2">
      <c r="A54" s="26" t="s">
        <v>11</v>
      </c>
      <c r="B54" s="22">
        <f t="shared" si="1"/>
        <v>1750</v>
      </c>
      <c r="C54" s="22">
        <f t="shared" si="2"/>
        <v>1847</v>
      </c>
      <c r="D54" s="22">
        <f t="shared" si="3"/>
        <v>817</v>
      </c>
      <c r="E54" s="34">
        <v>817</v>
      </c>
      <c r="F54" s="34">
        <v>0</v>
      </c>
      <c r="G54" s="34">
        <v>0</v>
      </c>
      <c r="H54" s="34">
        <v>1030</v>
      </c>
      <c r="I54" s="22">
        <f t="shared" si="4"/>
        <v>-97</v>
      </c>
      <c r="J54" s="34">
        <v>-108</v>
      </c>
      <c r="K54" s="34">
        <v>11</v>
      </c>
      <c r="L54" s="34">
        <v>0</v>
      </c>
      <c r="M54" s="40"/>
    </row>
    <row r="55" spans="1:13" ht="21" customHeight="1" x14ac:dyDescent="0.2">
      <c r="A55" s="80" t="s">
        <v>12</v>
      </c>
      <c r="B55" s="76">
        <f t="shared" si="1"/>
        <v>2074</v>
      </c>
      <c r="C55" s="76">
        <f t="shared" si="2"/>
        <v>2591</v>
      </c>
      <c r="D55" s="76">
        <f t="shared" si="3"/>
        <v>1230</v>
      </c>
      <c r="E55" s="69">
        <v>1230</v>
      </c>
      <c r="F55" s="69">
        <v>0</v>
      </c>
      <c r="G55" s="69">
        <v>0</v>
      </c>
      <c r="H55" s="69">
        <v>1361</v>
      </c>
      <c r="I55" s="76">
        <f t="shared" si="4"/>
        <v>-517</v>
      </c>
      <c r="J55" s="69">
        <v>-521</v>
      </c>
      <c r="K55" s="69">
        <v>4</v>
      </c>
      <c r="L55" s="69">
        <v>0</v>
      </c>
      <c r="M55" s="40"/>
    </row>
    <row r="56" spans="1:13" ht="21" customHeight="1" x14ac:dyDescent="0.2">
      <c r="A56" s="26" t="s">
        <v>13</v>
      </c>
      <c r="B56" s="22">
        <f t="shared" si="1"/>
        <v>2253</v>
      </c>
      <c r="C56" s="22">
        <f t="shared" si="2"/>
        <v>2007</v>
      </c>
      <c r="D56" s="22">
        <f t="shared" si="3"/>
        <v>953</v>
      </c>
      <c r="E56" s="34">
        <v>953</v>
      </c>
      <c r="F56" s="34">
        <v>0</v>
      </c>
      <c r="G56" s="34">
        <v>0</v>
      </c>
      <c r="H56" s="34">
        <v>1054</v>
      </c>
      <c r="I56" s="22">
        <f t="shared" si="4"/>
        <v>246</v>
      </c>
      <c r="J56" s="34">
        <v>258</v>
      </c>
      <c r="K56" s="34">
        <v>-12</v>
      </c>
      <c r="L56" s="34">
        <v>0</v>
      </c>
      <c r="M56" s="40"/>
    </row>
    <row r="57" spans="1:13" ht="21" customHeight="1" x14ac:dyDescent="0.2">
      <c r="A57" s="80" t="s">
        <v>14</v>
      </c>
      <c r="B57" s="76">
        <f t="shared" si="1"/>
        <v>1318</v>
      </c>
      <c r="C57" s="76">
        <f t="shared" si="2"/>
        <v>796</v>
      </c>
      <c r="D57" s="76">
        <f t="shared" si="3"/>
        <v>599</v>
      </c>
      <c r="E57" s="69">
        <v>599</v>
      </c>
      <c r="F57" s="69">
        <v>0</v>
      </c>
      <c r="G57" s="69">
        <v>0</v>
      </c>
      <c r="H57" s="69">
        <v>197</v>
      </c>
      <c r="I57" s="76">
        <f t="shared" si="4"/>
        <v>522</v>
      </c>
      <c r="J57" s="69">
        <v>520</v>
      </c>
      <c r="K57" s="69">
        <v>2</v>
      </c>
      <c r="L57" s="69">
        <v>0</v>
      </c>
      <c r="M57" s="40"/>
    </row>
    <row r="58" spans="1:13" ht="21" customHeight="1" x14ac:dyDescent="0.2">
      <c r="A58" s="26" t="s">
        <v>15</v>
      </c>
      <c r="B58" s="22">
        <f t="shared" si="1"/>
        <v>1641</v>
      </c>
      <c r="C58" s="22">
        <f t="shared" si="2"/>
        <v>652</v>
      </c>
      <c r="D58" s="22">
        <f t="shared" si="3"/>
        <v>303</v>
      </c>
      <c r="E58" s="34">
        <v>303</v>
      </c>
      <c r="F58" s="34">
        <v>0</v>
      </c>
      <c r="G58" s="34">
        <v>0</v>
      </c>
      <c r="H58" s="34">
        <v>349</v>
      </c>
      <c r="I58" s="22">
        <f t="shared" si="4"/>
        <v>989</v>
      </c>
      <c r="J58" s="34">
        <v>975</v>
      </c>
      <c r="K58" s="34">
        <v>14</v>
      </c>
      <c r="L58" s="34">
        <v>0</v>
      </c>
      <c r="M58" s="40"/>
    </row>
    <row r="59" spans="1:13" ht="21" customHeight="1" x14ac:dyDescent="0.2">
      <c r="A59" s="80" t="s">
        <v>16</v>
      </c>
      <c r="B59" s="76">
        <f t="shared" si="1"/>
        <v>3717</v>
      </c>
      <c r="C59" s="76">
        <f t="shared" si="2"/>
        <v>2913</v>
      </c>
      <c r="D59" s="76">
        <f t="shared" si="3"/>
        <v>1773</v>
      </c>
      <c r="E59" s="69">
        <v>1773</v>
      </c>
      <c r="F59" s="69">
        <v>0</v>
      </c>
      <c r="G59" s="69">
        <v>0</v>
      </c>
      <c r="H59" s="69">
        <v>1140</v>
      </c>
      <c r="I59" s="76">
        <f t="shared" si="4"/>
        <v>804</v>
      </c>
      <c r="J59" s="69">
        <v>757</v>
      </c>
      <c r="K59" s="69">
        <v>47</v>
      </c>
      <c r="L59" s="69">
        <v>0</v>
      </c>
      <c r="M59" s="40"/>
    </row>
    <row r="60" spans="1:13" ht="21" customHeight="1" x14ac:dyDescent="0.2">
      <c r="A60" s="26" t="s">
        <v>17</v>
      </c>
      <c r="B60" s="22">
        <f t="shared" si="1"/>
        <v>4403</v>
      </c>
      <c r="C60" s="22">
        <f t="shared" si="2"/>
        <v>2737</v>
      </c>
      <c r="D60" s="22">
        <f t="shared" si="3"/>
        <v>1594</v>
      </c>
      <c r="E60" s="34">
        <v>1594</v>
      </c>
      <c r="F60" s="34">
        <v>0</v>
      </c>
      <c r="G60" s="34">
        <v>0</v>
      </c>
      <c r="H60" s="34">
        <v>1143</v>
      </c>
      <c r="I60" s="22">
        <f t="shared" si="4"/>
        <v>1666</v>
      </c>
      <c r="J60" s="34">
        <v>1689</v>
      </c>
      <c r="K60" s="34">
        <v>-23</v>
      </c>
      <c r="L60" s="34">
        <v>0</v>
      </c>
      <c r="M60" s="40"/>
    </row>
    <row r="61" spans="1:13" ht="21" customHeight="1" x14ac:dyDescent="0.2">
      <c r="A61" s="80" t="s">
        <v>18</v>
      </c>
      <c r="B61" s="76">
        <f t="shared" si="1"/>
        <v>2282</v>
      </c>
      <c r="C61" s="76">
        <f t="shared" si="2"/>
        <v>1471</v>
      </c>
      <c r="D61" s="76">
        <f t="shared" si="3"/>
        <v>1120</v>
      </c>
      <c r="E61" s="69">
        <v>1120</v>
      </c>
      <c r="F61" s="69">
        <v>0</v>
      </c>
      <c r="G61" s="69">
        <v>0</v>
      </c>
      <c r="H61" s="69">
        <v>351</v>
      </c>
      <c r="I61" s="76">
        <f t="shared" si="4"/>
        <v>811</v>
      </c>
      <c r="J61" s="69">
        <v>747</v>
      </c>
      <c r="K61" s="69">
        <v>64</v>
      </c>
      <c r="L61" s="69">
        <v>0</v>
      </c>
      <c r="M61" s="40"/>
    </row>
    <row r="62" spans="1:13" ht="21" customHeight="1" x14ac:dyDescent="0.2">
      <c r="A62" s="26" t="s">
        <v>19</v>
      </c>
      <c r="B62" s="22">
        <f t="shared" si="1"/>
        <v>1402</v>
      </c>
      <c r="C62" s="22">
        <f t="shared" si="2"/>
        <v>-962</v>
      </c>
      <c r="D62" s="22">
        <f t="shared" si="3"/>
        <v>-1820</v>
      </c>
      <c r="E62" s="34">
        <v>-1820</v>
      </c>
      <c r="F62" s="34">
        <v>0</v>
      </c>
      <c r="G62" s="34">
        <v>0</v>
      </c>
      <c r="H62" s="34">
        <v>858</v>
      </c>
      <c r="I62" s="22">
        <f t="shared" si="4"/>
        <v>2364</v>
      </c>
      <c r="J62" s="34">
        <v>2383</v>
      </c>
      <c r="K62" s="34">
        <v>-19</v>
      </c>
      <c r="L62" s="34">
        <v>0</v>
      </c>
      <c r="M62" s="40"/>
    </row>
    <row r="63" spans="1:13" ht="21" customHeight="1" x14ac:dyDescent="0.2">
      <c r="A63" s="80" t="s">
        <v>20</v>
      </c>
      <c r="B63" s="76">
        <f t="shared" si="1"/>
        <v>8934</v>
      </c>
      <c r="C63" s="76">
        <f t="shared" si="2"/>
        <v>7149</v>
      </c>
      <c r="D63" s="76">
        <f t="shared" si="3"/>
        <v>4946</v>
      </c>
      <c r="E63" s="69">
        <v>4946</v>
      </c>
      <c r="F63" s="69">
        <v>0</v>
      </c>
      <c r="G63" s="69">
        <v>0</v>
      </c>
      <c r="H63" s="69">
        <v>2203</v>
      </c>
      <c r="I63" s="76">
        <f t="shared" si="4"/>
        <v>1785</v>
      </c>
      <c r="J63" s="69">
        <v>1809</v>
      </c>
      <c r="K63" s="69">
        <v>-24</v>
      </c>
      <c r="L63" s="69">
        <v>0</v>
      </c>
      <c r="M63" s="40"/>
    </row>
    <row r="64" spans="1:13" ht="21" customHeight="1" x14ac:dyDescent="0.2">
      <c r="A64" s="26" t="s">
        <v>21</v>
      </c>
      <c r="B64" s="22">
        <f t="shared" si="1"/>
        <v>4941</v>
      </c>
      <c r="C64" s="22">
        <f t="shared" si="2"/>
        <v>2880</v>
      </c>
      <c r="D64" s="22">
        <f t="shared" si="3"/>
        <v>708</v>
      </c>
      <c r="E64" s="34">
        <v>708</v>
      </c>
      <c r="F64" s="34">
        <v>0</v>
      </c>
      <c r="G64" s="34">
        <v>0</v>
      </c>
      <c r="H64" s="34">
        <v>2172</v>
      </c>
      <c r="I64" s="22">
        <f t="shared" si="4"/>
        <v>2061</v>
      </c>
      <c r="J64" s="34">
        <v>1978</v>
      </c>
      <c r="K64" s="34">
        <v>83</v>
      </c>
      <c r="L64" s="34">
        <v>0</v>
      </c>
      <c r="M64" s="40"/>
    </row>
    <row r="65" spans="1:13" ht="21" customHeight="1" x14ac:dyDescent="0.2">
      <c r="A65" s="80" t="s">
        <v>22</v>
      </c>
      <c r="B65" s="76">
        <f t="shared" si="1"/>
        <v>3367</v>
      </c>
      <c r="C65" s="76">
        <f t="shared" si="2"/>
        <v>2363</v>
      </c>
      <c r="D65" s="76">
        <f t="shared" si="3"/>
        <v>1899</v>
      </c>
      <c r="E65" s="69">
        <v>1899</v>
      </c>
      <c r="F65" s="69">
        <v>0</v>
      </c>
      <c r="G65" s="69">
        <v>0</v>
      </c>
      <c r="H65" s="69">
        <v>464</v>
      </c>
      <c r="I65" s="76">
        <f t="shared" si="4"/>
        <v>1004</v>
      </c>
      <c r="J65" s="69">
        <v>1056</v>
      </c>
      <c r="K65" s="69">
        <v>-52</v>
      </c>
      <c r="L65" s="69">
        <v>0</v>
      </c>
      <c r="M65" s="40"/>
    </row>
    <row r="66" spans="1:13" ht="21" customHeight="1" x14ac:dyDescent="0.2">
      <c r="A66" s="26" t="s">
        <v>23</v>
      </c>
      <c r="B66" s="22">
        <f t="shared" si="1"/>
        <v>5093</v>
      </c>
      <c r="C66" s="22">
        <f t="shared" si="2"/>
        <v>3310</v>
      </c>
      <c r="D66" s="22">
        <f t="shared" si="3"/>
        <v>1482</v>
      </c>
      <c r="E66" s="34">
        <v>1482</v>
      </c>
      <c r="F66" s="34">
        <v>0</v>
      </c>
      <c r="G66" s="34">
        <v>0</v>
      </c>
      <c r="H66" s="34">
        <v>1828</v>
      </c>
      <c r="I66" s="22">
        <f t="shared" si="4"/>
        <v>1783</v>
      </c>
      <c r="J66" s="34">
        <v>1776</v>
      </c>
      <c r="K66" s="34">
        <v>7</v>
      </c>
      <c r="L66" s="34">
        <v>0</v>
      </c>
      <c r="M66" s="40"/>
    </row>
    <row r="67" spans="1:13" ht="21" customHeight="1" x14ac:dyDescent="0.2">
      <c r="A67" s="80" t="s">
        <v>24</v>
      </c>
      <c r="B67" s="76">
        <f t="shared" si="1"/>
        <v>4851</v>
      </c>
      <c r="C67" s="76">
        <f t="shared" si="2"/>
        <v>3840</v>
      </c>
      <c r="D67" s="76">
        <f t="shared" si="3"/>
        <v>1523</v>
      </c>
      <c r="E67" s="69">
        <v>1523</v>
      </c>
      <c r="F67" s="69">
        <v>0</v>
      </c>
      <c r="G67" s="69">
        <v>0</v>
      </c>
      <c r="H67" s="69">
        <v>2317</v>
      </c>
      <c r="I67" s="76">
        <f t="shared" si="4"/>
        <v>1011</v>
      </c>
      <c r="J67" s="69">
        <v>940</v>
      </c>
      <c r="K67" s="69">
        <v>71</v>
      </c>
      <c r="L67" s="69">
        <v>0</v>
      </c>
      <c r="M67" s="40"/>
    </row>
    <row r="68" spans="1:13" ht="21" customHeight="1" x14ac:dyDescent="0.2">
      <c r="A68" s="26" t="s">
        <v>25</v>
      </c>
      <c r="B68" s="22">
        <f t="shared" si="1"/>
        <v>4782</v>
      </c>
      <c r="C68" s="22">
        <f t="shared" si="2"/>
        <v>2558</v>
      </c>
      <c r="D68" s="22">
        <f t="shared" si="3"/>
        <v>1549</v>
      </c>
      <c r="E68" s="34">
        <v>1549</v>
      </c>
      <c r="F68" s="34">
        <v>0</v>
      </c>
      <c r="G68" s="34">
        <v>0</v>
      </c>
      <c r="H68" s="34">
        <v>1009</v>
      </c>
      <c r="I68" s="22">
        <f t="shared" si="4"/>
        <v>2224</v>
      </c>
      <c r="J68" s="34">
        <v>2216</v>
      </c>
      <c r="K68" s="34">
        <v>8</v>
      </c>
      <c r="L68" s="34">
        <v>0</v>
      </c>
      <c r="M68" s="40"/>
    </row>
    <row r="69" spans="1:13" ht="21" customHeight="1" x14ac:dyDescent="0.2">
      <c r="A69" s="80" t="s">
        <v>26</v>
      </c>
      <c r="B69" s="76">
        <f t="shared" si="1"/>
        <v>2686</v>
      </c>
      <c r="C69" s="76">
        <f t="shared" si="2"/>
        <v>948</v>
      </c>
      <c r="D69" s="76">
        <f t="shared" si="3"/>
        <v>2184</v>
      </c>
      <c r="E69" s="69">
        <v>2184</v>
      </c>
      <c r="F69" s="69">
        <v>0</v>
      </c>
      <c r="G69" s="69">
        <v>0</v>
      </c>
      <c r="H69" s="69">
        <v>-1236</v>
      </c>
      <c r="I69" s="76">
        <f t="shared" si="4"/>
        <v>1738</v>
      </c>
      <c r="J69" s="69">
        <v>1678</v>
      </c>
      <c r="K69" s="69">
        <v>60</v>
      </c>
      <c r="L69" s="69">
        <v>0</v>
      </c>
      <c r="M69" s="40"/>
    </row>
    <row r="70" spans="1:13" ht="21" customHeight="1" x14ac:dyDescent="0.2">
      <c r="A70" s="26" t="s">
        <v>27</v>
      </c>
      <c r="B70" s="22">
        <f t="shared" si="1"/>
        <v>1342</v>
      </c>
      <c r="C70" s="22">
        <f t="shared" si="2"/>
        <v>949</v>
      </c>
      <c r="D70" s="22">
        <f t="shared" si="3"/>
        <v>1247</v>
      </c>
      <c r="E70" s="34">
        <v>1247</v>
      </c>
      <c r="F70" s="34">
        <v>0</v>
      </c>
      <c r="G70" s="34">
        <v>0</v>
      </c>
      <c r="H70" s="34">
        <v>-298</v>
      </c>
      <c r="I70" s="22">
        <f t="shared" si="4"/>
        <v>393</v>
      </c>
      <c r="J70" s="34">
        <v>431</v>
      </c>
      <c r="K70" s="34">
        <v>-38</v>
      </c>
      <c r="L70" s="34">
        <v>0</v>
      </c>
      <c r="M70" s="40"/>
    </row>
    <row r="71" spans="1:13" ht="21" customHeight="1" x14ac:dyDescent="0.2">
      <c r="A71" s="80" t="s">
        <v>28</v>
      </c>
      <c r="B71" s="76">
        <f t="shared" si="1"/>
        <v>910</v>
      </c>
      <c r="C71" s="76">
        <f t="shared" si="2"/>
        <v>1533</v>
      </c>
      <c r="D71" s="76">
        <f t="shared" si="3"/>
        <v>1722</v>
      </c>
      <c r="E71" s="69">
        <v>1722</v>
      </c>
      <c r="F71" s="69">
        <v>0</v>
      </c>
      <c r="G71" s="69">
        <v>0</v>
      </c>
      <c r="H71" s="69">
        <v>-189</v>
      </c>
      <c r="I71" s="76">
        <f t="shared" si="4"/>
        <v>-623</v>
      </c>
      <c r="J71" s="69">
        <v>-635</v>
      </c>
      <c r="K71" s="69">
        <v>12</v>
      </c>
      <c r="L71" s="69">
        <v>0</v>
      </c>
      <c r="M71" s="40"/>
    </row>
    <row r="72" spans="1:13" ht="21" customHeight="1" x14ac:dyDescent="0.2">
      <c r="A72" s="26" t="s">
        <v>29</v>
      </c>
      <c r="B72" s="22">
        <f t="shared" si="1"/>
        <v>3022</v>
      </c>
      <c r="C72" s="22">
        <f t="shared" si="2"/>
        <v>1792</v>
      </c>
      <c r="D72" s="22">
        <f t="shared" si="3"/>
        <v>920</v>
      </c>
      <c r="E72" s="34">
        <v>920</v>
      </c>
      <c r="F72" s="34">
        <v>0</v>
      </c>
      <c r="G72" s="34">
        <v>0</v>
      </c>
      <c r="H72" s="34">
        <v>872</v>
      </c>
      <c r="I72" s="22">
        <f t="shared" si="4"/>
        <v>1230</v>
      </c>
      <c r="J72" s="34">
        <v>1118</v>
      </c>
      <c r="K72" s="34">
        <v>112</v>
      </c>
      <c r="L72" s="34">
        <v>0</v>
      </c>
      <c r="M72" s="40"/>
    </row>
    <row r="73" spans="1:13" ht="21" customHeight="1" x14ac:dyDescent="0.2">
      <c r="A73" s="80" t="s">
        <v>30</v>
      </c>
      <c r="B73" s="76">
        <f t="shared" si="1"/>
        <v>1888</v>
      </c>
      <c r="C73" s="76">
        <f t="shared" si="2"/>
        <v>1988</v>
      </c>
      <c r="D73" s="76">
        <f t="shared" si="3"/>
        <v>1056</v>
      </c>
      <c r="E73" s="69">
        <v>1056</v>
      </c>
      <c r="F73" s="69">
        <v>0</v>
      </c>
      <c r="G73" s="69">
        <v>0</v>
      </c>
      <c r="H73" s="69">
        <v>932</v>
      </c>
      <c r="I73" s="76">
        <f t="shared" si="4"/>
        <v>-100</v>
      </c>
      <c r="J73" s="69">
        <v>-150</v>
      </c>
      <c r="K73" s="69">
        <v>50</v>
      </c>
      <c r="L73" s="69">
        <v>0</v>
      </c>
      <c r="M73" s="40"/>
    </row>
    <row r="74" spans="1:13" ht="21" customHeight="1" x14ac:dyDescent="0.2">
      <c r="A74" s="26" t="s">
        <v>31</v>
      </c>
      <c r="B74" s="22">
        <f t="shared" si="1"/>
        <v>3456</v>
      </c>
      <c r="C74" s="22">
        <f t="shared" si="2"/>
        <v>1483</v>
      </c>
      <c r="D74" s="22">
        <f t="shared" si="3"/>
        <v>1013</v>
      </c>
      <c r="E74" s="34">
        <v>1013</v>
      </c>
      <c r="F74" s="34">
        <v>0</v>
      </c>
      <c r="G74" s="34">
        <v>0</v>
      </c>
      <c r="H74" s="34">
        <v>470</v>
      </c>
      <c r="I74" s="22">
        <f t="shared" si="4"/>
        <v>1973</v>
      </c>
      <c r="J74" s="34">
        <v>1991</v>
      </c>
      <c r="K74" s="34">
        <v>-18</v>
      </c>
      <c r="L74" s="34">
        <v>0</v>
      </c>
      <c r="M74" s="40"/>
    </row>
    <row r="75" spans="1:13" ht="21" customHeight="1" x14ac:dyDescent="0.2">
      <c r="A75" s="80" t="s">
        <v>32</v>
      </c>
      <c r="B75" s="76">
        <f t="shared" si="1"/>
        <v>1744</v>
      </c>
      <c r="C75" s="76">
        <f t="shared" si="2"/>
        <v>2118</v>
      </c>
      <c r="D75" s="76">
        <f t="shared" si="3"/>
        <v>809</v>
      </c>
      <c r="E75" s="69">
        <v>809</v>
      </c>
      <c r="F75" s="69">
        <v>0</v>
      </c>
      <c r="G75" s="69">
        <v>0</v>
      </c>
      <c r="H75" s="69">
        <v>1309</v>
      </c>
      <c r="I75" s="76">
        <f t="shared" si="4"/>
        <v>-374</v>
      </c>
      <c r="J75" s="69">
        <v>-326</v>
      </c>
      <c r="K75" s="69">
        <v>-48</v>
      </c>
      <c r="L75" s="69">
        <v>0</v>
      </c>
      <c r="M75" s="40"/>
    </row>
    <row r="76" spans="1:13" ht="21" customHeight="1" x14ac:dyDescent="0.2">
      <c r="A76" s="26" t="s">
        <v>33</v>
      </c>
      <c r="B76" s="22">
        <f t="shared" si="1"/>
        <v>5765</v>
      </c>
      <c r="C76" s="22">
        <f t="shared" si="2"/>
        <v>4578</v>
      </c>
      <c r="D76" s="22">
        <f t="shared" si="3"/>
        <v>2541</v>
      </c>
      <c r="E76" s="34">
        <v>2527</v>
      </c>
      <c r="F76" s="34">
        <v>18</v>
      </c>
      <c r="G76" s="34">
        <v>-4</v>
      </c>
      <c r="H76" s="34">
        <v>2037</v>
      </c>
      <c r="I76" s="22">
        <f t="shared" si="4"/>
        <v>1187</v>
      </c>
      <c r="J76" s="34">
        <v>592</v>
      </c>
      <c r="K76" s="34">
        <v>-152</v>
      </c>
      <c r="L76" s="34">
        <v>747</v>
      </c>
      <c r="M76" s="40"/>
    </row>
    <row r="77" spans="1:13" ht="21" customHeight="1" x14ac:dyDescent="0.2">
      <c r="A77" s="80" t="s">
        <v>34</v>
      </c>
      <c r="B77" s="76">
        <f t="shared" si="1"/>
        <v>-445</v>
      </c>
      <c r="C77" s="76">
        <f t="shared" si="2"/>
        <v>-1664</v>
      </c>
      <c r="D77" s="76">
        <f t="shared" si="3"/>
        <v>-1818</v>
      </c>
      <c r="E77" s="69">
        <v>-1775</v>
      </c>
      <c r="F77" s="69">
        <v>-3</v>
      </c>
      <c r="G77" s="69">
        <v>-40</v>
      </c>
      <c r="H77" s="69">
        <v>154</v>
      </c>
      <c r="I77" s="76">
        <f t="shared" si="4"/>
        <v>1219</v>
      </c>
      <c r="J77" s="69">
        <v>649</v>
      </c>
      <c r="K77" s="69">
        <v>-14</v>
      </c>
      <c r="L77" s="69">
        <v>584</v>
      </c>
      <c r="M77" s="40"/>
    </row>
    <row r="78" spans="1:13" ht="21" customHeight="1" x14ac:dyDescent="0.2">
      <c r="A78" s="26" t="s">
        <v>35</v>
      </c>
      <c r="B78" s="22">
        <f t="shared" si="1"/>
        <v>2833</v>
      </c>
      <c r="C78" s="22">
        <f t="shared" si="2"/>
        <v>1209</v>
      </c>
      <c r="D78" s="22">
        <f t="shared" si="3"/>
        <v>-429</v>
      </c>
      <c r="E78" s="34">
        <v>-704</v>
      </c>
      <c r="F78" s="34">
        <v>46</v>
      </c>
      <c r="G78" s="34">
        <v>229</v>
      </c>
      <c r="H78" s="34">
        <v>1638</v>
      </c>
      <c r="I78" s="22">
        <f t="shared" si="4"/>
        <v>1624</v>
      </c>
      <c r="J78" s="34">
        <v>517</v>
      </c>
      <c r="K78" s="34">
        <v>451</v>
      </c>
      <c r="L78" s="34">
        <v>656</v>
      </c>
      <c r="M78" s="40"/>
    </row>
    <row r="79" spans="1:13" ht="21" customHeight="1" x14ac:dyDescent="0.2">
      <c r="A79" s="80" t="s">
        <v>36</v>
      </c>
      <c r="B79" s="76">
        <f t="shared" si="1"/>
        <v>5496</v>
      </c>
      <c r="C79" s="76">
        <f t="shared" si="2"/>
        <v>5791</v>
      </c>
      <c r="D79" s="76">
        <f t="shared" si="3"/>
        <v>3830</v>
      </c>
      <c r="E79" s="69">
        <v>3739</v>
      </c>
      <c r="F79" s="69">
        <v>37</v>
      </c>
      <c r="G79" s="69">
        <v>54</v>
      </c>
      <c r="H79" s="69">
        <v>1961</v>
      </c>
      <c r="I79" s="76">
        <f t="shared" si="4"/>
        <v>-295</v>
      </c>
      <c r="J79" s="69">
        <v>-473</v>
      </c>
      <c r="K79" s="69">
        <v>-27</v>
      </c>
      <c r="L79" s="69">
        <v>205</v>
      </c>
      <c r="M79" s="40"/>
    </row>
    <row r="80" spans="1:13" ht="21" customHeight="1" x14ac:dyDescent="0.2">
      <c r="A80" s="26" t="s">
        <v>37</v>
      </c>
      <c r="B80" s="22">
        <f t="shared" si="1"/>
        <v>6142</v>
      </c>
      <c r="C80" s="22">
        <f t="shared" si="2"/>
        <v>4369</v>
      </c>
      <c r="D80" s="22">
        <f t="shared" si="3"/>
        <v>2488</v>
      </c>
      <c r="E80" s="34">
        <v>2544</v>
      </c>
      <c r="F80" s="34">
        <v>3</v>
      </c>
      <c r="G80" s="34">
        <v>-59</v>
      </c>
      <c r="H80" s="34">
        <v>1881</v>
      </c>
      <c r="I80" s="22">
        <f t="shared" si="4"/>
        <v>1773</v>
      </c>
      <c r="J80" s="34">
        <v>755</v>
      </c>
      <c r="K80" s="34">
        <v>269</v>
      </c>
      <c r="L80" s="34">
        <v>749</v>
      </c>
      <c r="M80" s="40"/>
    </row>
    <row r="81" spans="1:13" ht="21" customHeight="1" x14ac:dyDescent="0.2">
      <c r="A81" s="80" t="s">
        <v>38</v>
      </c>
      <c r="B81" s="76">
        <f t="shared" si="1"/>
        <v>2680</v>
      </c>
      <c r="C81" s="76">
        <f t="shared" si="2"/>
        <v>1090</v>
      </c>
      <c r="D81" s="76">
        <f t="shared" si="3"/>
        <v>740</v>
      </c>
      <c r="E81" s="69">
        <v>769</v>
      </c>
      <c r="F81" s="69">
        <v>2</v>
      </c>
      <c r="G81" s="69">
        <v>-31</v>
      </c>
      <c r="H81" s="69">
        <v>350</v>
      </c>
      <c r="I81" s="76">
        <f t="shared" si="4"/>
        <v>1590</v>
      </c>
      <c r="J81" s="69">
        <v>1350</v>
      </c>
      <c r="K81" s="69">
        <v>44</v>
      </c>
      <c r="L81" s="69">
        <v>196</v>
      </c>
      <c r="M81" s="40"/>
    </row>
    <row r="82" spans="1:13" ht="21" customHeight="1" x14ac:dyDescent="0.2">
      <c r="A82" s="26" t="s">
        <v>39</v>
      </c>
      <c r="B82" s="22">
        <f t="shared" si="1"/>
        <v>3243</v>
      </c>
      <c r="C82" s="22">
        <f t="shared" si="2"/>
        <v>2225</v>
      </c>
      <c r="D82" s="22">
        <f t="shared" si="3"/>
        <v>1196</v>
      </c>
      <c r="E82" s="34">
        <v>1217</v>
      </c>
      <c r="F82" s="34">
        <v>-17</v>
      </c>
      <c r="G82" s="34">
        <v>-4</v>
      </c>
      <c r="H82" s="34">
        <v>1029</v>
      </c>
      <c r="I82" s="22">
        <f t="shared" si="4"/>
        <v>1018</v>
      </c>
      <c r="J82" s="34">
        <v>-36</v>
      </c>
      <c r="K82" s="34">
        <v>-110</v>
      </c>
      <c r="L82" s="34">
        <v>1164</v>
      </c>
      <c r="M82" s="40"/>
    </row>
    <row r="83" spans="1:13" ht="21" customHeight="1" x14ac:dyDescent="0.2">
      <c r="A83" s="27" t="s">
        <v>40</v>
      </c>
      <c r="B83" s="23">
        <f t="shared" si="1"/>
        <v>1091</v>
      </c>
      <c r="C83" s="23">
        <f t="shared" si="2"/>
        <v>418</v>
      </c>
      <c r="D83" s="23">
        <f t="shared" si="3"/>
        <v>-1564</v>
      </c>
      <c r="E83" s="35">
        <v>-1410</v>
      </c>
      <c r="F83" s="35">
        <v>4</v>
      </c>
      <c r="G83" s="35">
        <v>-158</v>
      </c>
      <c r="H83" s="35">
        <v>1982</v>
      </c>
      <c r="I83" s="23">
        <f t="shared" si="4"/>
        <v>673</v>
      </c>
      <c r="J83" s="35">
        <v>-1058</v>
      </c>
      <c r="K83" s="35">
        <v>78</v>
      </c>
      <c r="L83" s="35">
        <v>1653</v>
      </c>
      <c r="M83" s="40"/>
    </row>
    <row r="84" spans="1:13" ht="21" customHeight="1" x14ac:dyDescent="0.2">
      <c r="A84" s="26" t="s">
        <v>41</v>
      </c>
      <c r="B84" s="22">
        <f t="shared" si="1"/>
        <v>-737</v>
      </c>
      <c r="C84" s="22">
        <f t="shared" si="2"/>
        <v>-2356</v>
      </c>
      <c r="D84" s="22">
        <f t="shared" si="3"/>
        <v>-4141</v>
      </c>
      <c r="E84" s="34">
        <v>-4185</v>
      </c>
      <c r="F84" s="34">
        <v>0</v>
      </c>
      <c r="G84" s="34">
        <v>44</v>
      </c>
      <c r="H84" s="34">
        <v>1785</v>
      </c>
      <c r="I84" s="22">
        <f t="shared" si="4"/>
        <v>1619</v>
      </c>
      <c r="J84" s="34">
        <v>883</v>
      </c>
      <c r="K84" s="34">
        <v>589</v>
      </c>
      <c r="L84" s="34">
        <v>147</v>
      </c>
      <c r="M84" s="40"/>
    </row>
    <row r="85" spans="1:13" ht="21" customHeight="1" x14ac:dyDescent="0.2">
      <c r="A85" s="27" t="s">
        <v>42</v>
      </c>
      <c r="B85" s="23">
        <f t="shared" ref="B85:B95" si="22">+C85+I85</f>
        <v>1248</v>
      </c>
      <c r="C85" s="23">
        <f t="shared" ref="C85:C95" si="23">+D85+H85</f>
        <v>122</v>
      </c>
      <c r="D85" s="23">
        <f t="shared" ref="D85:D95" si="24">+E85+F85+G85</f>
        <v>404</v>
      </c>
      <c r="E85" s="35">
        <v>405</v>
      </c>
      <c r="F85" s="35">
        <v>0</v>
      </c>
      <c r="G85" s="35">
        <v>-1</v>
      </c>
      <c r="H85" s="35">
        <v>-282</v>
      </c>
      <c r="I85" s="23">
        <f t="shared" ref="I85:I95" si="25">+J85+K85+L85</f>
        <v>1126</v>
      </c>
      <c r="J85" s="35">
        <v>129</v>
      </c>
      <c r="K85" s="35">
        <v>117</v>
      </c>
      <c r="L85" s="35">
        <v>880</v>
      </c>
      <c r="M85" s="40"/>
    </row>
    <row r="86" spans="1:13" ht="21" customHeight="1" x14ac:dyDescent="0.2">
      <c r="A86" s="26" t="s">
        <v>43</v>
      </c>
      <c r="B86" s="22">
        <f t="shared" si="22"/>
        <v>2035</v>
      </c>
      <c r="C86" s="22">
        <f t="shared" si="23"/>
        <v>2008</v>
      </c>
      <c r="D86" s="22">
        <f t="shared" si="24"/>
        <v>806</v>
      </c>
      <c r="E86" s="34">
        <v>804</v>
      </c>
      <c r="F86" s="34">
        <v>0</v>
      </c>
      <c r="G86" s="34">
        <v>2</v>
      </c>
      <c r="H86" s="34">
        <v>1202</v>
      </c>
      <c r="I86" s="22">
        <f t="shared" si="25"/>
        <v>27</v>
      </c>
      <c r="J86" s="34">
        <v>-469</v>
      </c>
      <c r="K86" s="34">
        <v>127</v>
      </c>
      <c r="L86" s="34">
        <v>369</v>
      </c>
      <c r="M86" s="40"/>
    </row>
    <row r="87" spans="1:13" ht="21" customHeight="1" x14ac:dyDescent="0.2">
      <c r="A87" s="27" t="s">
        <v>44</v>
      </c>
      <c r="B87" s="23">
        <f t="shared" si="22"/>
        <v>3085</v>
      </c>
      <c r="C87" s="23">
        <f t="shared" si="23"/>
        <v>1997</v>
      </c>
      <c r="D87" s="23">
        <f t="shared" si="24"/>
        <v>182</v>
      </c>
      <c r="E87" s="35">
        <v>214</v>
      </c>
      <c r="F87" s="35">
        <v>4</v>
      </c>
      <c r="G87" s="35">
        <v>-36</v>
      </c>
      <c r="H87" s="35">
        <v>1815</v>
      </c>
      <c r="I87" s="23">
        <f t="shared" si="25"/>
        <v>1088</v>
      </c>
      <c r="J87" s="35">
        <v>219</v>
      </c>
      <c r="K87" s="35">
        <v>-43</v>
      </c>
      <c r="L87" s="35">
        <v>912</v>
      </c>
      <c r="M87" s="40"/>
    </row>
    <row r="88" spans="1:13" ht="21" customHeight="1" x14ac:dyDescent="0.2">
      <c r="A88" s="26" t="s">
        <v>45</v>
      </c>
      <c r="B88" s="22">
        <f t="shared" si="22"/>
        <v>1429</v>
      </c>
      <c r="C88" s="22">
        <f t="shared" si="23"/>
        <v>-493</v>
      </c>
      <c r="D88" s="22">
        <f t="shared" si="24"/>
        <v>-1933</v>
      </c>
      <c r="E88" s="34">
        <v>-2092</v>
      </c>
      <c r="F88" s="34">
        <v>0</v>
      </c>
      <c r="G88" s="34">
        <v>159</v>
      </c>
      <c r="H88" s="34">
        <v>1440</v>
      </c>
      <c r="I88" s="22">
        <f t="shared" si="25"/>
        <v>1922</v>
      </c>
      <c r="J88" s="34">
        <v>908</v>
      </c>
      <c r="K88" s="34">
        <v>457</v>
      </c>
      <c r="L88" s="34">
        <v>557</v>
      </c>
      <c r="M88" s="40"/>
    </row>
    <row r="89" spans="1:13" ht="21" customHeight="1" x14ac:dyDescent="0.2">
      <c r="A89" s="27" t="s">
        <v>46</v>
      </c>
      <c r="B89" s="23">
        <f t="shared" si="22"/>
        <v>-231</v>
      </c>
      <c r="C89" s="23">
        <f t="shared" si="23"/>
        <v>-1925</v>
      </c>
      <c r="D89" s="23">
        <f t="shared" si="24"/>
        <v>-2525</v>
      </c>
      <c r="E89" s="35">
        <v>-2540</v>
      </c>
      <c r="F89" s="35">
        <v>3</v>
      </c>
      <c r="G89" s="35">
        <v>12</v>
      </c>
      <c r="H89" s="35">
        <v>600</v>
      </c>
      <c r="I89" s="23">
        <f t="shared" si="25"/>
        <v>1694</v>
      </c>
      <c r="J89" s="35">
        <v>1270</v>
      </c>
      <c r="K89" s="35">
        <v>32</v>
      </c>
      <c r="L89" s="35">
        <v>392</v>
      </c>
      <c r="M89" s="40"/>
    </row>
    <row r="90" spans="1:13" ht="21" customHeight="1" x14ac:dyDescent="0.2">
      <c r="A90" s="26" t="s">
        <v>47</v>
      </c>
      <c r="B90" s="22">
        <f t="shared" si="22"/>
        <v>1619</v>
      </c>
      <c r="C90" s="22">
        <f t="shared" si="23"/>
        <v>-761</v>
      </c>
      <c r="D90" s="22">
        <f t="shared" si="24"/>
        <v>-909</v>
      </c>
      <c r="E90" s="34">
        <v>-913</v>
      </c>
      <c r="F90" s="34">
        <v>3</v>
      </c>
      <c r="G90" s="34">
        <v>1</v>
      </c>
      <c r="H90" s="34">
        <v>148</v>
      </c>
      <c r="I90" s="22">
        <f t="shared" si="25"/>
        <v>2380</v>
      </c>
      <c r="J90" s="34">
        <v>2140</v>
      </c>
      <c r="K90" s="34">
        <v>-707</v>
      </c>
      <c r="L90" s="34">
        <v>947</v>
      </c>
      <c r="M90" s="40"/>
    </row>
    <row r="91" spans="1:13" ht="21" customHeight="1" x14ac:dyDescent="0.2">
      <c r="A91" s="27" t="s">
        <v>48</v>
      </c>
      <c r="B91" s="23">
        <f t="shared" si="22"/>
        <v>-1984</v>
      </c>
      <c r="C91" s="23">
        <f t="shared" si="23"/>
        <v>1340</v>
      </c>
      <c r="D91" s="23">
        <f t="shared" si="24"/>
        <v>-170</v>
      </c>
      <c r="E91" s="35">
        <v>-179</v>
      </c>
      <c r="F91" s="35">
        <v>1</v>
      </c>
      <c r="G91" s="35">
        <v>8</v>
      </c>
      <c r="H91" s="35">
        <v>1510</v>
      </c>
      <c r="I91" s="23">
        <f t="shared" si="25"/>
        <v>-3324</v>
      </c>
      <c r="J91" s="35">
        <v>-2398</v>
      </c>
      <c r="K91" s="35">
        <v>97</v>
      </c>
      <c r="L91" s="35">
        <v>-1023</v>
      </c>
      <c r="M91" s="40"/>
    </row>
    <row r="92" spans="1:13" ht="21" customHeight="1" x14ac:dyDescent="0.2">
      <c r="A92" s="26" t="s">
        <v>144</v>
      </c>
      <c r="B92" s="22">
        <f t="shared" si="22"/>
        <v>5428</v>
      </c>
      <c r="C92" s="22">
        <f t="shared" si="23"/>
        <v>3495</v>
      </c>
      <c r="D92" s="22">
        <f t="shared" si="24"/>
        <v>633</v>
      </c>
      <c r="E92" s="34">
        <v>639</v>
      </c>
      <c r="F92" s="34">
        <v>-4</v>
      </c>
      <c r="G92" s="34">
        <v>-2</v>
      </c>
      <c r="H92" s="34">
        <v>2862</v>
      </c>
      <c r="I92" s="22">
        <f t="shared" si="25"/>
        <v>1933</v>
      </c>
      <c r="J92" s="34">
        <v>856</v>
      </c>
      <c r="K92" s="34">
        <v>524</v>
      </c>
      <c r="L92" s="34">
        <v>553</v>
      </c>
      <c r="M92" s="40"/>
    </row>
    <row r="93" spans="1:13" ht="21" customHeight="1" x14ac:dyDescent="0.2">
      <c r="A93" s="27" t="s">
        <v>145</v>
      </c>
      <c r="B93" s="23">
        <f t="shared" si="22"/>
        <v>2858</v>
      </c>
      <c r="C93" s="23">
        <f t="shared" si="23"/>
        <v>240</v>
      </c>
      <c r="D93" s="23">
        <f t="shared" si="24"/>
        <v>40</v>
      </c>
      <c r="E93" s="35">
        <v>859</v>
      </c>
      <c r="F93" s="35">
        <v>-1287</v>
      </c>
      <c r="G93" s="35">
        <v>468</v>
      </c>
      <c r="H93" s="35">
        <v>200</v>
      </c>
      <c r="I93" s="23">
        <f t="shared" si="25"/>
        <v>2618</v>
      </c>
      <c r="J93" s="35">
        <v>1471</v>
      </c>
      <c r="K93" s="35">
        <v>-297</v>
      </c>
      <c r="L93" s="35">
        <v>1444</v>
      </c>
      <c r="M93" s="40"/>
    </row>
    <row r="94" spans="1:13" ht="21" customHeight="1" x14ac:dyDescent="0.2">
      <c r="A94" s="26" t="s">
        <v>146</v>
      </c>
      <c r="B94" s="22">
        <f t="shared" si="22"/>
        <v>3871</v>
      </c>
      <c r="C94" s="22">
        <f t="shared" si="23"/>
        <v>1796</v>
      </c>
      <c r="D94" s="22">
        <f t="shared" si="24"/>
        <v>-606</v>
      </c>
      <c r="E94" s="34">
        <v>-1058</v>
      </c>
      <c r="F94" s="34">
        <v>0</v>
      </c>
      <c r="G94" s="34">
        <v>452</v>
      </c>
      <c r="H94" s="34">
        <v>2402</v>
      </c>
      <c r="I94" s="22">
        <f t="shared" si="25"/>
        <v>2075</v>
      </c>
      <c r="J94" s="34">
        <v>-29</v>
      </c>
      <c r="K94" s="34">
        <v>1656</v>
      </c>
      <c r="L94" s="34">
        <v>448</v>
      </c>
      <c r="M94" s="40"/>
    </row>
    <row r="95" spans="1:13" ht="21" customHeight="1" x14ac:dyDescent="0.2">
      <c r="A95" s="27" t="s">
        <v>147</v>
      </c>
      <c r="B95" s="23">
        <f t="shared" si="22"/>
        <v>3178</v>
      </c>
      <c r="C95" s="23">
        <f t="shared" si="23"/>
        <v>3811</v>
      </c>
      <c r="D95" s="23">
        <f t="shared" si="24"/>
        <v>2114</v>
      </c>
      <c r="E95" s="35">
        <v>2094</v>
      </c>
      <c r="F95" s="35">
        <v>35</v>
      </c>
      <c r="G95" s="35">
        <v>-15</v>
      </c>
      <c r="H95" s="35">
        <v>1697</v>
      </c>
      <c r="I95" s="23">
        <f t="shared" si="25"/>
        <v>-633</v>
      </c>
      <c r="J95" s="35">
        <v>-214</v>
      </c>
      <c r="K95" s="35">
        <v>337</v>
      </c>
      <c r="L95" s="35">
        <v>-756</v>
      </c>
      <c r="M95" s="40"/>
    </row>
    <row r="96" spans="1:13" ht="21" customHeight="1" x14ac:dyDescent="0.2">
      <c r="A96" s="26" t="s">
        <v>201</v>
      </c>
      <c r="B96" s="22">
        <f t="shared" ref="B96:B99" si="26">+C96+I96</f>
        <v>5231</v>
      </c>
      <c r="C96" s="22">
        <f t="shared" ref="C96:C99" si="27">+D96+H96</f>
        <v>3509</v>
      </c>
      <c r="D96" s="22">
        <f t="shared" ref="D96:D99" si="28">+E96+F96+G96</f>
        <v>240</v>
      </c>
      <c r="E96" s="34">
        <v>414</v>
      </c>
      <c r="F96" s="34">
        <v>3</v>
      </c>
      <c r="G96" s="34">
        <v>-177</v>
      </c>
      <c r="H96" s="34">
        <v>3269</v>
      </c>
      <c r="I96" s="22">
        <f t="shared" ref="I96:I99" si="29">+J96+K96+L96</f>
        <v>1722</v>
      </c>
      <c r="J96" s="34">
        <v>502</v>
      </c>
      <c r="K96" s="34">
        <v>130</v>
      </c>
      <c r="L96" s="34">
        <v>1090</v>
      </c>
      <c r="M96" s="40"/>
    </row>
    <row r="97" spans="1:13" ht="21" customHeight="1" x14ac:dyDescent="0.2">
      <c r="A97" s="27" t="s">
        <v>202</v>
      </c>
      <c r="B97" s="23">
        <f t="shared" si="26"/>
        <v>751</v>
      </c>
      <c r="C97" s="23">
        <f t="shared" si="27"/>
        <v>-409</v>
      </c>
      <c r="D97" s="23">
        <f t="shared" si="28"/>
        <v>528</v>
      </c>
      <c r="E97" s="35">
        <v>523</v>
      </c>
      <c r="F97" s="35">
        <v>2</v>
      </c>
      <c r="G97" s="35">
        <v>3</v>
      </c>
      <c r="H97" s="35">
        <v>-937</v>
      </c>
      <c r="I97" s="23">
        <f t="shared" si="29"/>
        <v>1160</v>
      </c>
      <c r="J97" s="35">
        <v>884</v>
      </c>
      <c r="K97" s="35">
        <v>-66</v>
      </c>
      <c r="L97" s="35">
        <v>342</v>
      </c>
      <c r="M97" s="40"/>
    </row>
    <row r="98" spans="1:13" ht="21" customHeight="1" x14ac:dyDescent="0.2">
      <c r="A98" s="26" t="s">
        <v>203</v>
      </c>
      <c r="B98" s="22">
        <f t="shared" si="26"/>
        <v>4651</v>
      </c>
      <c r="C98" s="22">
        <f t="shared" si="27"/>
        <v>4510</v>
      </c>
      <c r="D98" s="22">
        <f t="shared" si="28"/>
        <v>1954</v>
      </c>
      <c r="E98" s="34">
        <v>1949</v>
      </c>
      <c r="F98" s="34">
        <v>5</v>
      </c>
      <c r="G98" s="34">
        <v>0</v>
      </c>
      <c r="H98" s="34">
        <v>2556</v>
      </c>
      <c r="I98" s="22">
        <f t="shared" si="29"/>
        <v>141</v>
      </c>
      <c r="J98" s="34">
        <v>314</v>
      </c>
      <c r="K98" s="34">
        <v>-13</v>
      </c>
      <c r="L98" s="34">
        <v>-160</v>
      </c>
      <c r="M98" s="40"/>
    </row>
    <row r="99" spans="1:13" ht="21" customHeight="1" x14ac:dyDescent="0.2">
      <c r="A99" s="27" t="s">
        <v>204</v>
      </c>
      <c r="B99" s="23">
        <f t="shared" si="26"/>
        <v>3378</v>
      </c>
      <c r="C99" s="23">
        <f t="shared" si="27"/>
        <v>4292</v>
      </c>
      <c r="D99" s="23">
        <f t="shared" si="28"/>
        <v>1793</v>
      </c>
      <c r="E99" s="35">
        <v>1728</v>
      </c>
      <c r="F99" s="35">
        <v>0</v>
      </c>
      <c r="G99" s="35">
        <v>65</v>
      </c>
      <c r="H99" s="35">
        <v>2499</v>
      </c>
      <c r="I99" s="23">
        <f t="shared" si="29"/>
        <v>-914</v>
      </c>
      <c r="J99" s="35">
        <v>-777</v>
      </c>
      <c r="K99" s="35">
        <v>-64</v>
      </c>
      <c r="L99" s="35">
        <v>-73</v>
      </c>
      <c r="M99" s="40"/>
    </row>
    <row r="100" spans="1:13" ht="21" customHeight="1" x14ac:dyDescent="0.2">
      <c r="A100" s="26" t="s">
        <v>206</v>
      </c>
      <c r="B100" s="22">
        <f t="shared" ref="B100:B103" si="30">+C100+I100</f>
        <v>5999</v>
      </c>
      <c r="C100" s="22">
        <f t="shared" ref="C100:C103" si="31">+D100+H100</f>
        <v>4201</v>
      </c>
      <c r="D100" s="22">
        <f t="shared" ref="D100:D103" si="32">+E100+F100+G100</f>
        <v>1201</v>
      </c>
      <c r="E100" s="34">
        <v>1083</v>
      </c>
      <c r="F100" s="34">
        <v>124</v>
      </c>
      <c r="G100" s="34">
        <v>-6</v>
      </c>
      <c r="H100" s="34">
        <v>3000</v>
      </c>
      <c r="I100" s="22">
        <f t="shared" ref="I100:I103" si="33">+J100+K100+L100</f>
        <v>1798</v>
      </c>
      <c r="J100" s="34">
        <v>802</v>
      </c>
      <c r="K100" s="34">
        <v>218</v>
      </c>
      <c r="L100" s="34">
        <v>778</v>
      </c>
      <c r="M100" s="40"/>
    </row>
    <row r="101" spans="1:13" ht="21" customHeight="1" x14ac:dyDescent="0.2">
      <c r="A101" s="27" t="s">
        <v>207</v>
      </c>
      <c r="B101" s="23">
        <f t="shared" si="30"/>
        <v>2192</v>
      </c>
      <c r="C101" s="23">
        <f t="shared" si="31"/>
        <v>-521</v>
      </c>
      <c r="D101" s="23">
        <f t="shared" si="32"/>
        <v>-551</v>
      </c>
      <c r="E101" s="35">
        <v>-541</v>
      </c>
      <c r="F101" s="35">
        <v>27</v>
      </c>
      <c r="G101" s="35">
        <v>-37</v>
      </c>
      <c r="H101" s="35">
        <v>30</v>
      </c>
      <c r="I101" s="23">
        <f t="shared" si="33"/>
        <v>2713</v>
      </c>
      <c r="J101" s="35">
        <v>2187</v>
      </c>
      <c r="K101" s="35">
        <v>810</v>
      </c>
      <c r="L101" s="35">
        <v>-284</v>
      </c>
      <c r="M101" s="40"/>
    </row>
    <row r="102" spans="1:13" ht="21" customHeight="1" x14ac:dyDescent="0.2">
      <c r="A102" s="26" t="s">
        <v>208</v>
      </c>
      <c r="B102" s="22">
        <f t="shared" si="30"/>
        <v>2663</v>
      </c>
      <c r="C102" s="22">
        <f t="shared" si="31"/>
        <v>3237</v>
      </c>
      <c r="D102" s="22">
        <f t="shared" si="32"/>
        <v>-464</v>
      </c>
      <c r="E102" s="34">
        <v>-454</v>
      </c>
      <c r="F102" s="34">
        <v>-10</v>
      </c>
      <c r="G102" s="34">
        <v>0</v>
      </c>
      <c r="H102" s="34">
        <v>3701</v>
      </c>
      <c r="I102" s="22">
        <f t="shared" si="33"/>
        <v>-574</v>
      </c>
      <c r="J102" s="34">
        <v>-714</v>
      </c>
      <c r="K102" s="34">
        <v>-46</v>
      </c>
      <c r="L102" s="34">
        <v>186</v>
      </c>
      <c r="M102" s="40"/>
    </row>
    <row r="103" spans="1:13" ht="21" customHeight="1" x14ac:dyDescent="0.2">
      <c r="A103" s="27" t="s">
        <v>209</v>
      </c>
      <c r="B103" s="23">
        <f t="shared" si="30"/>
        <v>5272</v>
      </c>
      <c r="C103" s="23">
        <f t="shared" si="31"/>
        <v>3450</v>
      </c>
      <c r="D103" s="23">
        <f t="shared" si="32"/>
        <v>1142</v>
      </c>
      <c r="E103" s="35">
        <v>1347</v>
      </c>
      <c r="F103" s="35">
        <v>-202</v>
      </c>
      <c r="G103" s="35">
        <v>-3</v>
      </c>
      <c r="H103" s="35">
        <v>2308</v>
      </c>
      <c r="I103" s="23">
        <f t="shared" si="33"/>
        <v>1822</v>
      </c>
      <c r="J103" s="35">
        <v>1199</v>
      </c>
      <c r="K103" s="35">
        <v>-9</v>
      </c>
      <c r="L103" s="35">
        <v>632</v>
      </c>
      <c r="M103" s="40"/>
    </row>
    <row r="104" spans="1:13" ht="21" customHeight="1" x14ac:dyDescent="0.2">
      <c r="A104" s="26" t="s">
        <v>210</v>
      </c>
      <c r="B104" s="22">
        <f t="shared" ref="B104:B107" si="34">+C104+I104</f>
        <v>2693</v>
      </c>
      <c r="C104" s="22">
        <f t="shared" ref="C104:C107" si="35">+D104+H104</f>
        <v>2864</v>
      </c>
      <c r="D104" s="22">
        <f t="shared" ref="D104:D107" si="36">+E104+F104+G104</f>
        <v>186</v>
      </c>
      <c r="E104" s="34">
        <v>196</v>
      </c>
      <c r="F104" s="34">
        <v>-9</v>
      </c>
      <c r="G104" s="34">
        <v>-1</v>
      </c>
      <c r="H104" s="34">
        <v>2678</v>
      </c>
      <c r="I104" s="22">
        <f t="shared" ref="I104:I107" si="37">+J104+K104+L104</f>
        <v>-171</v>
      </c>
      <c r="J104" s="34">
        <v>1200</v>
      </c>
      <c r="K104" s="34">
        <v>-1556</v>
      </c>
      <c r="L104" s="34">
        <v>185</v>
      </c>
      <c r="M104" s="40"/>
    </row>
    <row r="105" spans="1:13" ht="21" customHeight="1" x14ac:dyDescent="0.2">
      <c r="A105" s="27" t="s">
        <v>211</v>
      </c>
      <c r="B105" s="23">
        <f t="shared" si="34"/>
        <v>-1001</v>
      </c>
      <c r="C105" s="23">
        <f t="shared" si="35"/>
        <v>-2153</v>
      </c>
      <c r="D105" s="23">
        <f t="shared" si="36"/>
        <v>-2794</v>
      </c>
      <c r="E105" s="35">
        <v>-2820</v>
      </c>
      <c r="F105" s="35">
        <v>0</v>
      </c>
      <c r="G105" s="35">
        <v>26</v>
      </c>
      <c r="H105" s="35">
        <v>641</v>
      </c>
      <c r="I105" s="23">
        <f t="shared" si="37"/>
        <v>1152</v>
      </c>
      <c r="J105" s="35">
        <v>840</v>
      </c>
      <c r="K105" s="35">
        <v>209</v>
      </c>
      <c r="L105" s="35">
        <v>103</v>
      </c>
      <c r="M105" s="40"/>
    </row>
    <row r="106" spans="1:13" ht="21" customHeight="1" x14ac:dyDescent="0.2">
      <c r="A106" s="26" t="s">
        <v>212</v>
      </c>
      <c r="B106" s="22">
        <f t="shared" si="34"/>
        <v>3263</v>
      </c>
      <c r="C106" s="22">
        <f t="shared" si="35"/>
        <v>3018</v>
      </c>
      <c r="D106" s="22">
        <f t="shared" si="36"/>
        <v>689</v>
      </c>
      <c r="E106" s="34">
        <v>382</v>
      </c>
      <c r="F106" s="34">
        <v>0</v>
      </c>
      <c r="G106" s="34">
        <v>307</v>
      </c>
      <c r="H106" s="34">
        <v>2329</v>
      </c>
      <c r="I106" s="22">
        <f t="shared" si="37"/>
        <v>245</v>
      </c>
      <c r="J106" s="34">
        <v>-469</v>
      </c>
      <c r="K106" s="34">
        <v>298</v>
      </c>
      <c r="L106" s="34">
        <v>416</v>
      </c>
      <c r="M106" s="40"/>
    </row>
    <row r="107" spans="1:13" ht="21" customHeight="1" x14ac:dyDescent="0.2">
      <c r="A107" s="27" t="s">
        <v>213</v>
      </c>
      <c r="B107" s="23">
        <f t="shared" si="34"/>
        <v>5433</v>
      </c>
      <c r="C107" s="23">
        <f t="shared" si="35"/>
        <v>5685</v>
      </c>
      <c r="D107" s="23">
        <f t="shared" si="36"/>
        <v>1853</v>
      </c>
      <c r="E107" s="35">
        <v>1849</v>
      </c>
      <c r="F107" s="35">
        <v>1</v>
      </c>
      <c r="G107" s="35">
        <v>3</v>
      </c>
      <c r="H107" s="35">
        <v>3832</v>
      </c>
      <c r="I107" s="23">
        <f t="shared" si="37"/>
        <v>-252</v>
      </c>
      <c r="J107" s="35">
        <v>-126</v>
      </c>
      <c r="K107" s="35">
        <v>658</v>
      </c>
      <c r="L107" s="35">
        <v>-784</v>
      </c>
      <c r="M107" s="40"/>
    </row>
    <row r="108" spans="1:13" ht="21" customHeight="1" x14ac:dyDescent="0.2">
      <c r="A108" s="26" t="s">
        <v>217</v>
      </c>
      <c r="B108" s="22">
        <f t="shared" ref="B108:B111" si="38">+C108+I108</f>
        <v>6144</v>
      </c>
      <c r="C108" s="22">
        <f t="shared" ref="C108:C111" si="39">+D108+H108</f>
        <v>3780</v>
      </c>
      <c r="D108" s="22">
        <f t="shared" ref="D108:D111" si="40">+E108+F108+G108</f>
        <v>1283</v>
      </c>
      <c r="E108" s="34">
        <v>1393</v>
      </c>
      <c r="F108" s="34">
        <v>11</v>
      </c>
      <c r="G108" s="34">
        <v>-121</v>
      </c>
      <c r="H108" s="34">
        <v>2497</v>
      </c>
      <c r="I108" s="22">
        <f t="shared" ref="I108:I111" si="41">+J108+K108+L108</f>
        <v>2364</v>
      </c>
      <c r="J108" s="34">
        <v>1757</v>
      </c>
      <c r="K108" s="34">
        <v>-85</v>
      </c>
      <c r="L108" s="34">
        <v>692</v>
      </c>
      <c r="M108" s="40"/>
    </row>
    <row r="109" spans="1:13" ht="21" customHeight="1" x14ac:dyDescent="0.2">
      <c r="A109" s="27" t="s">
        <v>218</v>
      </c>
      <c r="B109" s="23">
        <f t="shared" si="38"/>
        <v>2284</v>
      </c>
      <c r="C109" s="23">
        <f t="shared" si="39"/>
        <v>1080</v>
      </c>
      <c r="D109" s="23">
        <f t="shared" si="40"/>
        <v>-98</v>
      </c>
      <c r="E109" s="35">
        <v>-62</v>
      </c>
      <c r="F109" s="35">
        <v>-2</v>
      </c>
      <c r="G109" s="35">
        <v>-34</v>
      </c>
      <c r="H109" s="35">
        <v>1178</v>
      </c>
      <c r="I109" s="23">
        <f t="shared" si="41"/>
        <v>1204</v>
      </c>
      <c r="J109" s="35">
        <v>2390</v>
      </c>
      <c r="K109" s="35">
        <v>116</v>
      </c>
      <c r="L109" s="35">
        <v>-1302</v>
      </c>
      <c r="M109" s="40"/>
    </row>
    <row r="110" spans="1:13" ht="21" customHeight="1" x14ac:dyDescent="0.2">
      <c r="A110" s="26" t="s">
        <v>219</v>
      </c>
      <c r="B110" s="22">
        <f t="shared" si="38"/>
        <v>5382</v>
      </c>
      <c r="C110" s="22">
        <f t="shared" si="39"/>
        <v>3787</v>
      </c>
      <c r="D110" s="22">
        <f t="shared" si="40"/>
        <v>939</v>
      </c>
      <c r="E110" s="34">
        <v>994</v>
      </c>
      <c r="F110" s="34">
        <v>-91</v>
      </c>
      <c r="G110" s="34">
        <v>36</v>
      </c>
      <c r="H110" s="34">
        <v>2848</v>
      </c>
      <c r="I110" s="22">
        <f t="shared" si="41"/>
        <v>1595</v>
      </c>
      <c r="J110" s="34">
        <v>-42</v>
      </c>
      <c r="K110" s="34">
        <v>314</v>
      </c>
      <c r="L110" s="34">
        <v>1323</v>
      </c>
      <c r="M110" s="40"/>
    </row>
    <row r="111" spans="1:13" ht="21" customHeight="1" x14ac:dyDescent="0.2">
      <c r="A111" s="27" t="s">
        <v>220</v>
      </c>
      <c r="B111" s="23">
        <f t="shared" si="38"/>
        <v>2340</v>
      </c>
      <c r="C111" s="23">
        <f t="shared" si="39"/>
        <v>4380</v>
      </c>
      <c r="D111" s="23">
        <f t="shared" si="40"/>
        <v>2158</v>
      </c>
      <c r="E111" s="35">
        <v>2165</v>
      </c>
      <c r="F111" s="35">
        <v>3</v>
      </c>
      <c r="G111" s="35">
        <v>-10</v>
      </c>
      <c r="H111" s="35">
        <v>2222</v>
      </c>
      <c r="I111" s="23">
        <f t="shared" si="41"/>
        <v>-2040</v>
      </c>
      <c r="J111" s="35">
        <v>21</v>
      </c>
      <c r="K111" s="35">
        <v>-447</v>
      </c>
      <c r="L111" s="35">
        <v>-1614</v>
      </c>
      <c r="M111" s="40"/>
    </row>
    <row r="112" spans="1:13" ht="21" customHeight="1" x14ac:dyDescent="0.2">
      <c r="A112" s="26" t="s">
        <v>221</v>
      </c>
      <c r="B112" s="22">
        <f t="shared" ref="B112:B115" si="42">+C112+I112</f>
        <v>8382</v>
      </c>
      <c r="C112" s="22">
        <f t="shared" ref="C112:C115" si="43">+D112+H112</f>
        <v>5448</v>
      </c>
      <c r="D112" s="22">
        <f t="shared" ref="D112:D115" si="44">+E112+F112+G112</f>
        <v>1470</v>
      </c>
      <c r="E112" s="34">
        <v>1476</v>
      </c>
      <c r="F112" s="34">
        <v>1</v>
      </c>
      <c r="G112" s="34">
        <v>-7</v>
      </c>
      <c r="H112" s="34">
        <v>3978</v>
      </c>
      <c r="I112" s="22">
        <f t="shared" ref="I112:I115" si="45">+J112+K112+L112</f>
        <v>2934</v>
      </c>
      <c r="J112" s="34">
        <v>1597</v>
      </c>
      <c r="K112" s="34">
        <v>-18</v>
      </c>
      <c r="L112" s="34">
        <v>1355</v>
      </c>
      <c r="M112" s="40"/>
    </row>
    <row r="113" spans="1:13" ht="21" customHeight="1" x14ac:dyDescent="0.2">
      <c r="A113" s="27" t="s">
        <v>222</v>
      </c>
      <c r="B113" s="23">
        <f t="shared" si="42"/>
        <v>507</v>
      </c>
      <c r="C113" s="23">
        <f t="shared" si="43"/>
        <v>1319</v>
      </c>
      <c r="D113" s="23">
        <f t="shared" si="44"/>
        <v>1041</v>
      </c>
      <c r="E113" s="35">
        <v>1036</v>
      </c>
      <c r="F113" s="35">
        <v>-3</v>
      </c>
      <c r="G113" s="35">
        <v>8</v>
      </c>
      <c r="H113" s="35">
        <v>278</v>
      </c>
      <c r="I113" s="23">
        <f t="shared" si="45"/>
        <v>-812</v>
      </c>
      <c r="J113" s="35">
        <v>1221</v>
      </c>
      <c r="K113" s="35">
        <v>-1463</v>
      </c>
      <c r="L113" s="35">
        <v>-570</v>
      </c>
      <c r="M113" s="40"/>
    </row>
    <row r="114" spans="1:13" ht="21" customHeight="1" x14ac:dyDescent="0.2">
      <c r="A114" s="26" t="s">
        <v>223</v>
      </c>
      <c r="B114" s="22">
        <f t="shared" si="42"/>
        <v>5606</v>
      </c>
      <c r="C114" s="22">
        <f t="shared" si="43"/>
        <v>3889</v>
      </c>
      <c r="D114" s="22">
        <f t="shared" si="44"/>
        <v>230</v>
      </c>
      <c r="E114" s="34">
        <v>212</v>
      </c>
      <c r="F114" s="34">
        <v>-1</v>
      </c>
      <c r="G114" s="34">
        <v>19</v>
      </c>
      <c r="H114" s="34">
        <v>3659</v>
      </c>
      <c r="I114" s="22">
        <f t="shared" si="45"/>
        <v>1717</v>
      </c>
      <c r="J114" s="34">
        <v>783</v>
      </c>
      <c r="K114" s="34">
        <v>80</v>
      </c>
      <c r="L114" s="34">
        <v>854</v>
      </c>
      <c r="M114" s="40"/>
    </row>
    <row r="115" spans="1:13" ht="21" customHeight="1" x14ac:dyDescent="0.2">
      <c r="A115" s="27" t="s">
        <v>224</v>
      </c>
      <c r="B115" s="23">
        <f t="shared" si="42"/>
        <v>1167</v>
      </c>
      <c r="C115" s="23">
        <f t="shared" si="43"/>
        <v>2606</v>
      </c>
      <c r="D115" s="23">
        <f t="shared" si="44"/>
        <v>-111</v>
      </c>
      <c r="E115" s="35">
        <v>-154</v>
      </c>
      <c r="F115" s="35">
        <v>4</v>
      </c>
      <c r="G115" s="35">
        <v>39</v>
      </c>
      <c r="H115" s="35">
        <v>2717</v>
      </c>
      <c r="I115" s="23">
        <f t="shared" si="45"/>
        <v>-1439</v>
      </c>
      <c r="J115" s="35">
        <v>112</v>
      </c>
      <c r="K115" s="35">
        <v>-188</v>
      </c>
      <c r="L115" s="35">
        <v>-1363</v>
      </c>
      <c r="M115" s="40"/>
    </row>
    <row r="116" spans="1:13" ht="21" customHeight="1" x14ac:dyDescent="0.2">
      <c r="A116" s="26" t="s">
        <v>225</v>
      </c>
      <c r="B116" s="22">
        <f t="shared" ref="B116:B119" si="46">+C116+I116</f>
        <v>6472</v>
      </c>
      <c r="C116" s="22">
        <f t="shared" ref="C116:C119" si="47">+D116+H116</f>
        <v>2959</v>
      </c>
      <c r="D116" s="22">
        <f t="shared" ref="D116:D119" si="48">+E116+F116+G116</f>
        <v>871</v>
      </c>
      <c r="E116" s="34">
        <v>873</v>
      </c>
      <c r="F116" s="34">
        <v>0</v>
      </c>
      <c r="G116" s="34">
        <v>-2</v>
      </c>
      <c r="H116" s="34">
        <v>2088</v>
      </c>
      <c r="I116" s="22">
        <f t="shared" ref="I116:I119" si="49">+J116+K116+L116</f>
        <v>3513</v>
      </c>
      <c r="J116" s="34">
        <v>2014</v>
      </c>
      <c r="K116" s="34">
        <v>-453</v>
      </c>
      <c r="L116" s="34">
        <v>1952</v>
      </c>
      <c r="M116" s="40"/>
    </row>
    <row r="117" spans="1:13" ht="21" customHeight="1" x14ac:dyDescent="0.2">
      <c r="A117" s="27" t="s">
        <v>226</v>
      </c>
      <c r="B117" s="23">
        <f t="shared" si="46"/>
        <v>-246</v>
      </c>
      <c r="C117" s="23">
        <f t="shared" si="47"/>
        <v>1298</v>
      </c>
      <c r="D117" s="23">
        <f t="shared" si="48"/>
        <v>-127</v>
      </c>
      <c r="E117" s="35">
        <v>-159</v>
      </c>
      <c r="F117" s="35">
        <v>-2</v>
      </c>
      <c r="G117" s="35">
        <v>34</v>
      </c>
      <c r="H117" s="35">
        <v>1425</v>
      </c>
      <c r="I117" s="23">
        <f t="shared" si="49"/>
        <v>-1544</v>
      </c>
      <c r="J117" s="35">
        <v>-391</v>
      </c>
      <c r="K117" s="35">
        <v>-49</v>
      </c>
      <c r="L117" s="35">
        <v>-1104</v>
      </c>
      <c r="M117" s="40"/>
    </row>
    <row r="118" spans="1:13" ht="21" customHeight="1" x14ac:dyDescent="0.2">
      <c r="A118" s="26" t="s">
        <v>227</v>
      </c>
      <c r="B118" s="22">
        <f t="shared" si="46"/>
        <v>5814</v>
      </c>
      <c r="C118" s="22">
        <f t="shared" si="47"/>
        <v>5567</v>
      </c>
      <c r="D118" s="22">
        <f t="shared" si="48"/>
        <v>1798</v>
      </c>
      <c r="E118" s="34">
        <v>1763</v>
      </c>
      <c r="F118" s="34">
        <v>3</v>
      </c>
      <c r="G118" s="34">
        <v>32</v>
      </c>
      <c r="H118" s="34">
        <v>3769</v>
      </c>
      <c r="I118" s="22">
        <f t="shared" si="49"/>
        <v>247</v>
      </c>
      <c r="J118" s="34">
        <v>305</v>
      </c>
      <c r="K118" s="34">
        <v>-3</v>
      </c>
      <c r="L118" s="34">
        <v>-55</v>
      </c>
      <c r="M118" s="40"/>
    </row>
    <row r="119" spans="1:13" ht="21" customHeight="1" x14ac:dyDescent="0.2">
      <c r="A119" s="27" t="s">
        <v>228</v>
      </c>
      <c r="B119" s="23">
        <f t="shared" si="46"/>
        <v>4610</v>
      </c>
      <c r="C119" s="23">
        <f t="shared" si="47"/>
        <v>4522</v>
      </c>
      <c r="D119" s="23">
        <f t="shared" si="48"/>
        <v>1399</v>
      </c>
      <c r="E119" s="35">
        <v>1375</v>
      </c>
      <c r="F119" s="35">
        <v>16</v>
      </c>
      <c r="G119" s="35">
        <v>8</v>
      </c>
      <c r="H119" s="35">
        <v>3123</v>
      </c>
      <c r="I119" s="23">
        <f t="shared" si="49"/>
        <v>88</v>
      </c>
      <c r="J119" s="35">
        <v>780</v>
      </c>
      <c r="K119" s="35">
        <v>-91</v>
      </c>
      <c r="L119" s="35">
        <v>-601</v>
      </c>
      <c r="M119" s="40"/>
    </row>
    <row r="120" spans="1:13" ht="21" customHeight="1" x14ac:dyDescent="0.2">
      <c r="A120" s="26" t="s">
        <v>230</v>
      </c>
      <c r="B120" s="22">
        <f t="shared" ref="B120:B123" si="50">+C120+I120</f>
        <v>10506</v>
      </c>
      <c r="C120" s="22">
        <f t="shared" ref="C120:C123" si="51">+D120+H120</f>
        <v>7168</v>
      </c>
      <c r="D120" s="22">
        <f t="shared" ref="D120:D123" si="52">+E120+F120+G120</f>
        <v>1722</v>
      </c>
      <c r="E120" s="34">
        <v>1713</v>
      </c>
      <c r="F120" s="34">
        <v>3</v>
      </c>
      <c r="G120" s="34">
        <v>6</v>
      </c>
      <c r="H120" s="34">
        <v>5446</v>
      </c>
      <c r="I120" s="22">
        <f t="shared" ref="I120:I123" si="53">+J120+K120+L120</f>
        <v>3338</v>
      </c>
      <c r="J120" s="34">
        <v>1306</v>
      </c>
      <c r="K120" s="34">
        <v>286</v>
      </c>
      <c r="L120" s="34">
        <v>1746</v>
      </c>
      <c r="M120" s="40"/>
    </row>
    <row r="121" spans="1:13" ht="21" customHeight="1" x14ac:dyDescent="0.2">
      <c r="A121" s="27" t="s">
        <v>231</v>
      </c>
      <c r="B121" s="23">
        <f t="shared" si="50"/>
        <v>3666</v>
      </c>
      <c r="C121" s="23">
        <f t="shared" si="51"/>
        <v>2156</v>
      </c>
      <c r="D121" s="23">
        <f t="shared" si="52"/>
        <v>458</v>
      </c>
      <c r="E121" s="35">
        <v>441</v>
      </c>
      <c r="F121" s="35">
        <v>8</v>
      </c>
      <c r="G121" s="35">
        <v>9</v>
      </c>
      <c r="H121" s="35">
        <v>1698</v>
      </c>
      <c r="I121" s="23">
        <f t="shared" si="53"/>
        <v>1510</v>
      </c>
      <c r="J121" s="35">
        <v>1213</v>
      </c>
      <c r="K121" s="35">
        <v>-535</v>
      </c>
      <c r="L121" s="35">
        <v>832</v>
      </c>
      <c r="M121" s="40"/>
    </row>
    <row r="122" spans="1:13" ht="21" customHeight="1" x14ac:dyDescent="0.2">
      <c r="A122" s="26" t="s">
        <v>232</v>
      </c>
      <c r="B122" s="22">
        <f t="shared" si="50"/>
        <v>10036</v>
      </c>
      <c r="C122" s="22">
        <f t="shared" si="51"/>
        <v>7113</v>
      </c>
      <c r="D122" s="22">
        <f t="shared" si="52"/>
        <v>2254</v>
      </c>
      <c r="E122" s="34">
        <v>2251</v>
      </c>
      <c r="F122" s="34">
        <v>2</v>
      </c>
      <c r="G122" s="34">
        <v>1</v>
      </c>
      <c r="H122" s="34">
        <v>4859</v>
      </c>
      <c r="I122" s="22">
        <f t="shared" si="53"/>
        <v>2923</v>
      </c>
      <c r="J122" s="34">
        <v>2316</v>
      </c>
      <c r="K122" s="34">
        <v>128</v>
      </c>
      <c r="L122" s="34">
        <v>479</v>
      </c>
      <c r="M122" s="40"/>
    </row>
    <row r="123" spans="1:13" ht="21" customHeight="1" x14ac:dyDescent="0.2">
      <c r="A123" s="27" t="s">
        <v>233</v>
      </c>
      <c r="B123" s="23">
        <f t="shared" si="50"/>
        <v>6344</v>
      </c>
      <c r="C123" s="23">
        <f t="shared" si="51"/>
        <v>4333</v>
      </c>
      <c r="D123" s="23">
        <f t="shared" si="52"/>
        <v>499</v>
      </c>
      <c r="E123" s="35">
        <v>490</v>
      </c>
      <c r="F123" s="35">
        <v>4</v>
      </c>
      <c r="G123" s="35">
        <v>5</v>
      </c>
      <c r="H123" s="35">
        <v>3834</v>
      </c>
      <c r="I123" s="23">
        <f t="shared" si="53"/>
        <v>2011</v>
      </c>
      <c r="J123" s="35">
        <v>958</v>
      </c>
      <c r="K123" s="35">
        <v>167</v>
      </c>
      <c r="L123" s="35">
        <v>886</v>
      </c>
      <c r="M123" s="40"/>
    </row>
    <row r="124" spans="1:13" ht="21" customHeight="1" x14ac:dyDescent="0.2">
      <c r="A124" s="26" t="s">
        <v>235</v>
      </c>
      <c r="B124" s="22">
        <f t="shared" ref="B124:B127" si="54">+C124+I124</f>
        <v>13978</v>
      </c>
      <c r="C124" s="22">
        <f t="shared" ref="C124:C127" si="55">+D124+H124</f>
        <v>7918</v>
      </c>
      <c r="D124" s="22">
        <f t="shared" ref="D124:D127" si="56">+E124+F124+G124</f>
        <v>2412</v>
      </c>
      <c r="E124" s="34">
        <v>2404</v>
      </c>
      <c r="F124" s="34">
        <v>8</v>
      </c>
      <c r="G124" s="34">
        <v>0</v>
      </c>
      <c r="H124" s="34">
        <v>5506</v>
      </c>
      <c r="I124" s="22">
        <f t="shared" ref="I124:I127" si="57">+J124+K124+L124</f>
        <v>6060</v>
      </c>
      <c r="J124" s="34">
        <v>3221</v>
      </c>
      <c r="K124" s="34">
        <v>363</v>
      </c>
      <c r="L124" s="34">
        <v>2476</v>
      </c>
      <c r="M124" s="40"/>
    </row>
    <row r="125" spans="1:13" ht="21" customHeight="1" x14ac:dyDescent="0.2">
      <c r="A125" s="27" t="s">
        <v>236</v>
      </c>
      <c r="B125" s="23">
        <f t="shared" si="54"/>
        <v>6519</v>
      </c>
      <c r="C125" s="23">
        <f t="shared" si="55"/>
        <v>4107</v>
      </c>
      <c r="D125" s="23">
        <f t="shared" si="56"/>
        <v>1004</v>
      </c>
      <c r="E125" s="35">
        <v>1001</v>
      </c>
      <c r="F125" s="35">
        <v>1</v>
      </c>
      <c r="G125" s="35">
        <v>2</v>
      </c>
      <c r="H125" s="35">
        <v>3103</v>
      </c>
      <c r="I125" s="23">
        <f t="shared" si="57"/>
        <v>2412</v>
      </c>
      <c r="J125" s="35">
        <v>1615</v>
      </c>
      <c r="K125" s="35">
        <v>196</v>
      </c>
      <c r="L125" s="35">
        <v>601</v>
      </c>
      <c r="M125" s="40"/>
    </row>
    <row r="126" spans="1:13" ht="21" customHeight="1" x14ac:dyDescent="0.2">
      <c r="A126" s="26" t="s">
        <v>237</v>
      </c>
      <c r="B126" s="22">
        <f t="shared" si="54"/>
        <v>8658</v>
      </c>
      <c r="C126" s="22">
        <f t="shared" si="55"/>
        <v>5059</v>
      </c>
      <c r="D126" s="22">
        <f t="shared" si="56"/>
        <v>1476</v>
      </c>
      <c r="E126" s="34">
        <v>1476</v>
      </c>
      <c r="F126" s="34">
        <v>1</v>
      </c>
      <c r="G126" s="34">
        <v>-1</v>
      </c>
      <c r="H126" s="34">
        <v>3583</v>
      </c>
      <c r="I126" s="22">
        <f t="shared" si="57"/>
        <v>3599</v>
      </c>
      <c r="J126" s="34">
        <v>2327</v>
      </c>
      <c r="K126" s="34">
        <v>790</v>
      </c>
      <c r="L126" s="34">
        <v>482</v>
      </c>
      <c r="M126" s="40"/>
    </row>
    <row r="127" spans="1:13" ht="21" customHeight="1" x14ac:dyDescent="0.2">
      <c r="A127" s="27" t="s">
        <v>238</v>
      </c>
      <c r="B127" s="23">
        <f t="shared" si="54"/>
        <v>5448</v>
      </c>
      <c r="C127" s="23">
        <f t="shared" si="55"/>
        <v>5216</v>
      </c>
      <c r="D127" s="23">
        <f t="shared" si="56"/>
        <v>1320</v>
      </c>
      <c r="E127" s="35">
        <v>1324</v>
      </c>
      <c r="F127" s="35">
        <v>-4</v>
      </c>
      <c r="G127" s="35">
        <v>0</v>
      </c>
      <c r="H127" s="35">
        <v>3896</v>
      </c>
      <c r="I127" s="23">
        <f t="shared" si="57"/>
        <v>232</v>
      </c>
      <c r="J127" s="35">
        <v>-83</v>
      </c>
      <c r="K127" s="35">
        <v>-159</v>
      </c>
      <c r="L127" s="35">
        <v>474</v>
      </c>
      <c r="M127" s="40"/>
    </row>
    <row r="128" spans="1:13" ht="21" customHeight="1" x14ac:dyDescent="0.2">
      <c r="A128" s="26" t="s">
        <v>239</v>
      </c>
      <c r="B128" s="22">
        <f t="shared" ref="B128:B131" si="58">+C128+I128</f>
        <v>10430</v>
      </c>
      <c r="C128" s="22">
        <f t="shared" ref="C128:C131" si="59">+D128+H128</f>
        <v>6456</v>
      </c>
      <c r="D128" s="22">
        <f t="shared" ref="D128:D131" si="60">+E128+F128+G128</f>
        <v>2041</v>
      </c>
      <c r="E128" s="34">
        <v>2018</v>
      </c>
      <c r="F128" s="34">
        <v>0</v>
      </c>
      <c r="G128" s="34">
        <v>23</v>
      </c>
      <c r="H128" s="34">
        <v>4415</v>
      </c>
      <c r="I128" s="22">
        <f t="shared" ref="I128:I131" si="61">+J128+K128+L128</f>
        <v>3974</v>
      </c>
      <c r="J128" s="34">
        <v>2751</v>
      </c>
      <c r="K128" s="34">
        <v>-52</v>
      </c>
      <c r="L128" s="34">
        <v>1275</v>
      </c>
      <c r="M128" s="40"/>
    </row>
    <row r="129" spans="1:13" ht="21" customHeight="1" x14ac:dyDescent="0.2">
      <c r="A129" s="27" t="s">
        <v>240</v>
      </c>
      <c r="B129" s="23">
        <f t="shared" si="58"/>
        <v>6155</v>
      </c>
      <c r="C129" s="23">
        <f t="shared" si="59"/>
        <v>6358</v>
      </c>
      <c r="D129" s="23">
        <f t="shared" si="60"/>
        <v>2771</v>
      </c>
      <c r="E129" s="35">
        <v>2760</v>
      </c>
      <c r="F129" s="35">
        <v>10</v>
      </c>
      <c r="G129" s="35">
        <v>1</v>
      </c>
      <c r="H129" s="35">
        <v>3587</v>
      </c>
      <c r="I129" s="23">
        <f t="shared" si="61"/>
        <v>-203</v>
      </c>
      <c r="J129" s="35">
        <v>582</v>
      </c>
      <c r="K129" s="35">
        <v>-681</v>
      </c>
      <c r="L129" s="35">
        <v>-104</v>
      </c>
      <c r="M129" s="40"/>
    </row>
    <row r="130" spans="1:13" ht="21" customHeight="1" x14ac:dyDescent="0.2">
      <c r="A130" s="26" t="s">
        <v>241</v>
      </c>
      <c r="B130" s="22">
        <f t="shared" si="58"/>
        <v>9679</v>
      </c>
      <c r="C130" s="22">
        <f t="shared" si="59"/>
        <v>7480</v>
      </c>
      <c r="D130" s="22">
        <f t="shared" si="60"/>
        <v>3701</v>
      </c>
      <c r="E130" s="34">
        <v>3635</v>
      </c>
      <c r="F130" s="34">
        <v>15</v>
      </c>
      <c r="G130" s="34">
        <v>51</v>
      </c>
      <c r="H130" s="34">
        <v>3779</v>
      </c>
      <c r="I130" s="22">
        <f t="shared" si="61"/>
        <v>2199</v>
      </c>
      <c r="J130" s="34">
        <v>1024</v>
      </c>
      <c r="K130" s="34">
        <v>-162</v>
      </c>
      <c r="L130" s="34">
        <v>1337</v>
      </c>
      <c r="M130" s="40"/>
    </row>
    <row r="131" spans="1:13" ht="21" customHeight="1" x14ac:dyDescent="0.2">
      <c r="A131" s="27" t="s">
        <v>242</v>
      </c>
      <c r="B131" s="23">
        <f t="shared" si="58"/>
        <v>1597</v>
      </c>
      <c r="C131" s="23">
        <f t="shared" si="59"/>
        <v>6169</v>
      </c>
      <c r="D131" s="23">
        <f t="shared" si="60"/>
        <v>2091</v>
      </c>
      <c r="E131" s="35">
        <v>2092</v>
      </c>
      <c r="F131" s="35">
        <v>-8</v>
      </c>
      <c r="G131" s="35">
        <v>7</v>
      </c>
      <c r="H131" s="35">
        <v>4078</v>
      </c>
      <c r="I131" s="23">
        <f t="shared" si="61"/>
        <v>-4572</v>
      </c>
      <c r="J131" s="35">
        <v>-2742</v>
      </c>
      <c r="K131" s="35">
        <v>120</v>
      </c>
      <c r="L131" s="35">
        <v>-1950</v>
      </c>
      <c r="M131" s="40"/>
    </row>
  </sheetData>
  <mergeCells count="12">
    <mergeCell ref="I7:L7"/>
    <mergeCell ref="C8:C9"/>
    <mergeCell ref="D8:G8"/>
    <mergeCell ref="A6:A9"/>
    <mergeCell ref="B6:L6"/>
    <mergeCell ref="B7:B9"/>
    <mergeCell ref="C7:H7"/>
    <mergeCell ref="H8:H9"/>
    <mergeCell ref="I8:I9"/>
    <mergeCell ref="J8:J9"/>
    <mergeCell ref="K8:K9"/>
    <mergeCell ref="L8:L9"/>
  </mergeCells>
  <pageMargins left="0.11811023622047245" right="0.47244094488188981" top="0.15748031496062992" bottom="0.23622047244094491" header="0.15748031496062992" footer="0.15748031496062992"/>
  <pageSetup paperSize="9" scale="59" fitToHeight="3" orientation="landscape" r:id="rId1"/>
  <headerFooter alignWithMargins="0"/>
  <rowBreaks count="1" manualBreakCount="1">
    <brk id="51" max="11" man="1"/>
  </rowBreaks>
  <ignoredErrors>
    <ignoredError sqref="I15:I25 I26:K2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D131"/>
  <sheetViews>
    <sheetView showGridLines="0" view="pageBreakPreview" zoomScale="90" zoomScaleNormal="100" zoomScaleSheetLayoutView="90" workbookViewId="0">
      <pane ySplit="10" topLeftCell="A24" activePane="bottomLeft" state="frozen"/>
      <selection activeCell="B15" sqref="B15"/>
      <selection pane="bottomLeft" activeCell="L34" sqref="L34"/>
    </sheetView>
  </sheetViews>
  <sheetFormatPr defaultColWidth="9.140625" defaultRowHeight="12.75" x14ac:dyDescent="0.2"/>
  <cols>
    <col min="1" max="2" width="14" style="15" customWidth="1"/>
    <col min="3" max="3" width="16" style="15" customWidth="1"/>
    <col min="4" max="4" width="18.28515625" style="15" customWidth="1"/>
    <col min="5" max="5" width="14.42578125" style="15" customWidth="1"/>
    <col min="6" max="6" width="23.7109375" style="15" customWidth="1"/>
    <col min="7" max="7" width="25.140625" style="15" customWidth="1"/>
    <col min="8" max="8" width="17.5703125" style="15" customWidth="1"/>
    <col min="9" max="9" width="16.7109375" style="15" customWidth="1"/>
    <col min="10" max="10" width="15.140625" style="15" customWidth="1"/>
    <col min="11" max="11" width="22.5703125" style="15" customWidth="1"/>
    <col min="12" max="12" width="22.42578125" style="15" customWidth="1"/>
    <col min="13" max="35" width="10.7109375" style="15" customWidth="1"/>
    <col min="36" max="16384" width="9.140625" style="15"/>
  </cols>
  <sheetData>
    <row r="2" spans="1:30" x14ac:dyDescent="0.2">
      <c r="A2" s="14" t="s">
        <v>243</v>
      </c>
      <c r="B2" s="14"/>
    </row>
    <row r="4" spans="1:30" x14ac:dyDescent="0.2">
      <c r="A4" s="16" t="s">
        <v>106</v>
      </c>
      <c r="B4" s="16"/>
    </row>
    <row r="5" spans="1:30" x14ac:dyDescent="0.2">
      <c r="L5" s="18"/>
    </row>
    <row r="6" spans="1:30" ht="23.25" customHeight="1" x14ac:dyDescent="0.2">
      <c r="A6" s="140" t="s">
        <v>6</v>
      </c>
      <c r="B6" s="88"/>
      <c r="C6" s="190" t="s">
        <v>164</v>
      </c>
      <c r="D6" s="190"/>
      <c r="E6" s="190"/>
      <c r="F6" s="190"/>
      <c r="G6" s="190"/>
      <c r="H6" s="190"/>
      <c r="I6" s="190"/>
      <c r="J6" s="190"/>
      <c r="K6" s="190"/>
      <c r="L6" s="190"/>
    </row>
    <row r="7" spans="1:30" ht="27" customHeight="1" x14ac:dyDescent="0.2">
      <c r="A7" s="141"/>
      <c r="B7" s="182" t="s">
        <v>123</v>
      </c>
      <c r="C7" s="183" t="s">
        <v>107</v>
      </c>
      <c r="D7" s="184"/>
      <c r="E7" s="184"/>
      <c r="F7" s="184"/>
      <c r="G7" s="184"/>
      <c r="H7" s="183" t="s">
        <v>108</v>
      </c>
      <c r="I7" s="184"/>
      <c r="J7" s="184"/>
      <c r="K7" s="184"/>
      <c r="L7" s="184"/>
    </row>
    <row r="8" spans="1:30" ht="25.5" customHeight="1" x14ac:dyDescent="0.2">
      <c r="A8" s="141"/>
      <c r="B8" s="182"/>
      <c r="C8" s="185" t="s">
        <v>63</v>
      </c>
      <c r="D8" s="187" t="s">
        <v>109</v>
      </c>
      <c r="E8" s="189" t="s">
        <v>110</v>
      </c>
      <c r="F8" s="187"/>
      <c r="G8" s="187"/>
      <c r="H8" s="185" t="s">
        <v>63</v>
      </c>
      <c r="I8" s="187" t="s">
        <v>109</v>
      </c>
      <c r="J8" s="189" t="s">
        <v>110</v>
      </c>
      <c r="K8" s="187"/>
      <c r="L8" s="187"/>
    </row>
    <row r="9" spans="1:30" ht="49.5" customHeight="1" x14ac:dyDescent="0.2">
      <c r="A9" s="181"/>
      <c r="B9" s="182"/>
      <c r="C9" s="186"/>
      <c r="D9" s="188"/>
      <c r="E9" s="89" t="s">
        <v>63</v>
      </c>
      <c r="F9" s="90" t="s">
        <v>111</v>
      </c>
      <c r="G9" s="90" t="s">
        <v>112</v>
      </c>
      <c r="H9" s="186"/>
      <c r="I9" s="188"/>
      <c r="J9" s="89" t="s">
        <v>63</v>
      </c>
      <c r="K9" s="90" t="s">
        <v>111</v>
      </c>
      <c r="L9" s="90" t="s">
        <v>112</v>
      </c>
    </row>
    <row r="10" spans="1:30" ht="21" customHeight="1" x14ac:dyDescent="0.2">
      <c r="A10" s="74">
        <v>1</v>
      </c>
      <c r="B10" s="74"/>
      <c r="C10" s="74">
        <f>+A10+1</f>
        <v>2</v>
      </c>
      <c r="D10" s="74">
        <f>+C10+1</f>
        <v>3</v>
      </c>
      <c r="E10" s="74">
        <f t="shared" ref="E10:L10" si="0">+D10+1</f>
        <v>4</v>
      </c>
      <c r="F10" s="74">
        <f t="shared" si="0"/>
        <v>5</v>
      </c>
      <c r="G10" s="74">
        <f t="shared" si="0"/>
        <v>6</v>
      </c>
      <c r="H10" s="74">
        <f t="shared" si="0"/>
        <v>7</v>
      </c>
      <c r="I10" s="74">
        <f t="shared" si="0"/>
        <v>8</v>
      </c>
      <c r="J10" s="74">
        <f t="shared" si="0"/>
        <v>9</v>
      </c>
      <c r="K10" s="74">
        <f t="shared" si="0"/>
        <v>10</v>
      </c>
      <c r="L10" s="74">
        <f t="shared" si="0"/>
        <v>11</v>
      </c>
    </row>
    <row r="11" spans="1:30" ht="21" hidden="1" customHeight="1" x14ac:dyDescent="0.2">
      <c r="A11" s="21">
        <v>2000</v>
      </c>
      <c r="B11" s="21"/>
      <c r="C11" s="22"/>
      <c r="D11" s="22"/>
      <c r="E11" s="22"/>
      <c r="F11" s="22"/>
      <c r="G11" s="22"/>
      <c r="H11" s="22"/>
      <c r="I11" s="22"/>
      <c r="J11" s="22"/>
      <c r="K11" s="22"/>
      <c r="L11" s="22"/>
    </row>
    <row r="12" spans="1:30" ht="21" hidden="1" customHeight="1" x14ac:dyDescent="0.2">
      <c r="A12" s="75">
        <v>2001</v>
      </c>
      <c r="B12" s="75"/>
      <c r="C12" s="76"/>
      <c r="D12" s="76"/>
      <c r="E12" s="76"/>
      <c r="F12" s="76"/>
      <c r="G12" s="76"/>
      <c r="H12" s="76"/>
      <c r="I12" s="76"/>
      <c r="J12" s="76"/>
      <c r="K12" s="76"/>
      <c r="L12" s="76"/>
    </row>
    <row r="13" spans="1:30" ht="21" hidden="1" customHeight="1" x14ac:dyDescent="0.2">
      <c r="A13" s="21">
        <v>2002</v>
      </c>
      <c r="B13" s="21"/>
      <c r="C13" s="22"/>
      <c r="D13" s="22"/>
      <c r="E13" s="22"/>
      <c r="F13" s="22"/>
      <c r="G13" s="22"/>
      <c r="H13" s="22"/>
      <c r="I13" s="22"/>
      <c r="J13" s="22"/>
      <c r="K13" s="22"/>
      <c r="L13" s="22"/>
    </row>
    <row r="14" spans="1:30" s="24" customFormat="1" ht="21" hidden="1" customHeight="1" x14ac:dyDescent="0.2">
      <c r="A14" s="75">
        <v>2003</v>
      </c>
      <c r="B14" s="75"/>
      <c r="C14" s="76"/>
      <c r="D14" s="76"/>
      <c r="E14" s="76"/>
      <c r="F14" s="76"/>
      <c r="G14" s="76"/>
      <c r="H14" s="76"/>
      <c r="I14" s="76"/>
      <c r="J14" s="76"/>
      <c r="K14" s="76"/>
      <c r="L14" s="76"/>
    </row>
    <row r="15" spans="1:30" ht="21" customHeight="1" x14ac:dyDescent="0.2">
      <c r="A15" s="21">
        <v>2004</v>
      </c>
      <c r="B15" s="45">
        <f>+C15-H15</f>
        <v>-7436</v>
      </c>
      <c r="C15" s="22">
        <f>+D15+E15</f>
        <v>1053</v>
      </c>
      <c r="D15" s="22">
        <f>+D52+D53+D54+D55</f>
        <v>43</v>
      </c>
      <c r="E15" s="22">
        <f>+F15+G15</f>
        <v>1010</v>
      </c>
      <c r="F15" s="22">
        <f>+F52+F53+F54+F55</f>
        <v>735</v>
      </c>
      <c r="G15" s="22">
        <f>+G52+G53+G54+G55</f>
        <v>275</v>
      </c>
      <c r="H15" s="22">
        <f>+I15+J15</f>
        <v>8489</v>
      </c>
      <c r="I15" s="22">
        <f>+I52+I53+I54+I55</f>
        <v>1296</v>
      </c>
      <c r="J15" s="22">
        <f>+K15+L15</f>
        <v>7193</v>
      </c>
      <c r="K15" s="22">
        <f>+K52+K53+K54+K55</f>
        <v>7185</v>
      </c>
      <c r="L15" s="22">
        <f>+L52+L53+L54+L55</f>
        <v>8</v>
      </c>
      <c r="M15" s="40"/>
      <c r="N15" s="40"/>
      <c r="O15" s="40"/>
      <c r="P15" s="40"/>
      <c r="Q15" s="40"/>
      <c r="R15" s="40"/>
      <c r="S15" s="40"/>
      <c r="T15" s="40"/>
      <c r="U15" s="40"/>
      <c r="V15" s="40"/>
      <c r="W15" s="40"/>
      <c r="X15" s="40"/>
      <c r="Y15" s="40"/>
      <c r="Z15" s="40"/>
      <c r="AA15" s="40"/>
      <c r="AB15" s="40"/>
      <c r="AC15" s="40"/>
      <c r="AD15" s="40"/>
    </row>
    <row r="16" spans="1:30" s="24" customFormat="1" ht="21" customHeight="1" x14ac:dyDescent="0.2">
      <c r="A16" s="75">
        <v>2005</v>
      </c>
      <c r="B16" s="77">
        <f t="shared" ref="B16:B90" si="1">+C16-H16</f>
        <v>-9791</v>
      </c>
      <c r="C16" s="76">
        <f t="shared" ref="C16:C90" si="2">+D16+E16</f>
        <v>2006</v>
      </c>
      <c r="D16" s="76">
        <f>+D56+D57+D58+D59</f>
        <v>481</v>
      </c>
      <c r="E16" s="76">
        <f t="shared" ref="E16:E90" si="3">+F16+G16</f>
        <v>1525</v>
      </c>
      <c r="F16" s="76">
        <f>+F56+F57+F58+F59</f>
        <v>1727</v>
      </c>
      <c r="G16" s="76">
        <f>+G56+G57+G58+G59</f>
        <v>-202</v>
      </c>
      <c r="H16" s="76">
        <f t="shared" ref="H16:H90" si="4">+I16+J16</f>
        <v>11797</v>
      </c>
      <c r="I16" s="76">
        <f>+I56+I57+I58+I59</f>
        <v>1020</v>
      </c>
      <c r="J16" s="76">
        <f t="shared" ref="J16:J90" si="5">+K16+L16</f>
        <v>10777</v>
      </c>
      <c r="K16" s="76">
        <f>+K56+K57+K58+K59</f>
        <v>10975</v>
      </c>
      <c r="L16" s="76">
        <f>+L56+L57+L58+L59</f>
        <v>-198</v>
      </c>
      <c r="M16" s="40"/>
      <c r="N16" s="41"/>
      <c r="O16" s="41"/>
      <c r="P16" s="41"/>
      <c r="Q16" s="41"/>
      <c r="R16" s="41"/>
      <c r="S16" s="41"/>
      <c r="T16" s="41"/>
      <c r="U16" s="41"/>
      <c r="V16" s="41"/>
      <c r="W16" s="41"/>
      <c r="X16" s="41"/>
      <c r="Y16" s="41"/>
      <c r="Z16" s="41"/>
      <c r="AA16" s="41"/>
      <c r="AB16" s="41"/>
      <c r="AC16" s="41"/>
      <c r="AD16" s="41"/>
    </row>
    <row r="17" spans="1:30" s="24" customFormat="1" ht="21" customHeight="1" x14ac:dyDescent="0.2">
      <c r="A17" s="21">
        <v>2006</v>
      </c>
      <c r="B17" s="45">
        <f t="shared" si="1"/>
        <v>2199</v>
      </c>
      <c r="C17" s="22">
        <f t="shared" si="2"/>
        <v>3682</v>
      </c>
      <c r="D17" s="22">
        <f>+D60+D61+D62+D63</f>
        <v>2389</v>
      </c>
      <c r="E17" s="22">
        <f t="shared" si="3"/>
        <v>1293</v>
      </c>
      <c r="F17" s="22">
        <f>+F60+F61+F62+F63</f>
        <v>1205</v>
      </c>
      <c r="G17" s="22">
        <f>+G60+G61+G62+G63</f>
        <v>88</v>
      </c>
      <c r="H17" s="22">
        <f t="shared" si="4"/>
        <v>1483</v>
      </c>
      <c r="I17" s="22">
        <f>+I60+I61+I62+I63</f>
        <v>-1702</v>
      </c>
      <c r="J17" s="22">
        <f t="shared" si="5"/>
        <v>3185</v>
      </c>
      <c r="K17" s="22">
        <f>+K60+K61+K62+K63</f>
        <v>3547</v>
      </c>
      <c r="L17" s="22">
        <f>+L60+L61+L62+L63</f>
        <v>-362</v>
      </c>
      <c r="M17" s="40"/>
      <c r="N17" s="41"/>
      <c r="O17" s="41"/>
      <c r="P17" s="41"/>
      <c r="Q17" s="41"/>
      <c r="R17" s="41"/>
      <c r="S17" s="41"/>
      <c r="T17" s="41"/>
      <c r="U17" s="41"/>
      <c r="V17" s="41"/>
      <c r="W17" s="41"/>
      <c r="X17" s="41"/>
      <c r="Y17" s="41"/>
      <c r="Z17" s="41"/>
      <c r="AA17" s="41"/>
      <c r="AB17" s="41"/>
      <c r="AC17" s="41"/>
      <c r="AD17" s="41"/>
    </row>
    <row r="18" spans="1:30" s="24" customFormat="1" ht="21" customHeight="1" x14ac:dyDescent="0.2">
      <c r="A18" s="75">
        <v>2007</v>
      </c>
      <c r="B18" s="77">
        <f t="shared" si="1"/>
        <v>4628</v>
      </c>
      <c r="C18" s="76">
        <f t="shared" si="2"/>
        <v>4604</v>
      </c>
      <c r="D18" s="76">
        <f>+D64+D65+D66+D67</f>
        <v>4234</v>
      </c>
      <c r="E18" s="76">
        <f t="shared" si="3"/>
        <v>370</v>
      </c>
      <c r="F18" s="76">
        <f>+F64+F65+F66+F67</f>
        <v>359</v>
      </c>
      <c r="G18" s="76">
        <f>+G64+G65+G66+G67</f>
        <v>11</v>
      </c>
      <c r="H18" s="76">
        <f t="shared" si="4"/>
        <v>-24</v>
      </c>
      <c r="I18" s="76">
        <f>+I64+I65+I66+I67</f>
        <v>-369</v>
      </c>
      <c r="J18" s="76">
        <f t="shared" si="5"/>
        <v>345</v>
      </c>
      <c r="K18" s="76">
        <f>+K64+K65+K66+K67</f>
        <v>364</v>
      </c>
      <c r="L18" s="76">
        <f>+L64+L65+L66+L67</f>
        <v>-19</v>
      </c>
      <c r="M18" s="40"/>
      <c r="N18" s="41"/>
      <c r="O18" s="41"/>
      <c r="P18" s="41"/>
      <c r="Q18" s="41"/>
      <c r="R18" s="41"/>
      <c r="S18" s="41"/>
      <c r="T18" s="41"/>
      <c r="U18" s="41"/>
      <c r="V18" s="41"/>
      <c r="W18" s="41"/>
      <c r="X18" s="41"/>
      <c r="Y18" s="41"/>
      <c r="Z18" s="41"/>
      <c r="AA18" s="41"/>
      <c r="AB18" s="41"/>
      <c r="AC18" s="41"/>
      <c r="AD18" s="41"/>
    </row>
    <row r="19" spans="1:30" s="24" customFormat="1" ht="21" customHeight="1" x14ac:dyDescent="0.2">
      <c r="A19" s="21">
        <v>2008</v>
      </c>
      <c r="B19" s="45">
        <f t="shared" si="1"/>
        <v>1956</v>
      </c>
      <c r="C19" s="22">
        <f t="shared" si="2"/>
        <v>-1700</v>
      </c>
      <c r="D19" s="22">
        <f>+D68+D69+D70+D71</f>
        <v>-956</v>
      </c>
      <c r="E19" s="22">
        <f t="shared" si="3"/>
        <v>-744</v>
      </c>
      <c r="F19" s="22">
        <f>+F68+F69+F70+F71</f>
        <v>959</v>
      </c>
      <c r="G19" s="22">
        <f>+G68+G69+G70+G71</f>
        <v>-1703</v>
      </c>
      <c r="H19" s="22">
        <f t="shared" si="4"/>
        <v>-3656</v>
      </c>
      <c r="I19" s="22">
        <f>+I68+I69+I70+I71</f>
        <v>252</v>
      </c>
      <c r="J19" s="22">
        <f t="shared" si="5"/>
        <v>-3908</v>
      </c>
      <c r="K19" s="22">
        <f>+K68+K69+K70+K71</f>
        <v>-3988</v>
      </c>
      <c r="L19" s="22">
        <f>+L68+L69+L70+L71</f>
        <v>80</v>
      </c>
      <c r="M19" s="40"/>
      <c r="N19" s="41"/>
      <c r="O19" s="41"/>
      <c r="P19" s="41"/>
      <c r="Q19" s="41"/>
      <c r="R19" s="41"/>
      <c r="S19" s="41"/>
      <c r="T19" s="41"/>
      <c r="U19" s="41"/>
      <c r="V19" s="41"/>
      <c r="W19" s="41"/>
      <c r="X19" s="41"/>
      <c r="Y19" s="41"/>
      <c r="Z19" s="41"/>
      <c r="AA19" s="41"/>
      <c r="AB19" s="41"/>
      <c r="AC19" s="41"/>
      <c r="AD19" s="41"/>
    </row>
    <row r="20" spans="1:30" ht="21" customHeight="1" x14ac:dyDescent="0.2">
      <c r="A20" s="75">
        <v>2009</v>
      </c>
      <c r="B20" s="77">
        <f t="shared" si="1"/>
        <v>-10294</v>
      </c>
      <c r="C20" s="76">
        <f t="shared" si="2"/>
        <v>1008</v>
      </c>
      <c r="D20" s="76">
        <f>+D72+D73+D74+D75</f>
        <v>1326</v>
      </c>
      <c r="E20" s="76">
        <f t="shared" si="3"/>
        <v>-318</v>
      </c>
      <c r="F20" s="76">
        <f>+F72+F73+F74+F75</f>
        <v>-90</v>
      </c>
      <c r="G20" s="76">
        <f>+G72+G73+G74+G75</f>
        <v>-228</v>
      </c>
      <c r="H20" s="76">
        <f t="shared" si="4"/>
        <v>11302</v>
      </c>
      <c r="I20" s="76">
        <f>+I72+I73+I74+I75</f>
        <v>1033</v>
      </c>
      <c r="J20" s="76">
        <f t="shared" si="5"/>
        <v>10269</v>
      </c>
      <c r="K20" s="76">
        <f>+K72+K73+K74+K75</f>
        <v>9560</v>
      </c>
      <c r="L20" s="76">
        <f>+L72+L73+L74+L75</f>
        <v>709</v>
      </c>
      <c r="M20" s="40"/>
      <c r="N20" s="40"/>
      <c r="O20" s="40"/>
      <c r="P20" s="40"/>
      <c r="Q20" s="40"/>
      <c r="R20" s="40"/>
      <c r="S20" s="40"/>
      <c r="T20" s="40"/>
      <c r="U20" s="40"/>
      <c r="V20" s="40"/>
      <c r="W20" s="40"/>
      <c r="X20" s="40"/>
      <c r="Y20" s="40"/>
      <c r="Z20" s="40"/>
      <c r="AA20" s="40"/>
      <c r="AB20" s="40"/>
      <c r="AC20" s="40"/>
      <c r="AD20" s="40"/>
    </row>
    <row r="21" spans="1:30" s="24" customFormat="1" ht="21" customHeight="1" x14ac:dyDescent="0.2">
      <c r="A21" s="25">
        <v>2010</v>
      </c>
      <c r="B21" s="46">
        <f t="shared" si="1"/>
        <v>-21550</v>
      </c>
      <c r="C21" s="22">
        <f t="shared" si="2"/>
        <v>23</v>
      </c>
      <c r="D21" s="22">
        <f>+D76+D77+D78+D79</f>
        <v>568</v>
      </c>
      <c r="E21" s="22">
        <f t="shared" si="3"/>
        <v>-545</v>
      </c>
      <c r="F21" s="22">
        <f>+F76+F77+F78+F79</f>
        <v>-435</v>
      </c>
      <c r="G21" s="22">
        <f>+G76+G77+G78+G79</f>
        <v>-110</v>
      </c>
      <c r="H21" s="22">
        <f t="shared" si="4"/>
        <v>21573</v>
      </c>
      <c r="I21" s="22">
        <f>+I76+I77+I78+I79</f>
        <v>5318</v>
      </c>
      <c r="J21" s="22">
        <f t="shared" si="5"/>
        <v>16255</v>
      </c>
      <c r="K21" s="22">
        <f>+K76+K77+K78+K79</f>
        <v>16436</v>
      </c>
      <c r="L21" s="22">
        <f>+L76+L77+L78+L79</f>
        <v>-181</v>
      </c>
      <c r="M21" s="40"/>
      <c r="N21" s="41"/>
      <c r="O21" s="41"/>
      <c r="P21" s="41"/>
      <c r="Q21" s="41"/>
      <c r="R21" s="41"/>
      <c r="S21" s="41"/>
      <c r="T21" s="41"/>
      <c r="U21" s="41"/>
      <c r="V21" s="41"/>
      <c r="W21" s="41"/>
      <c r="X21" s="41"/>
      <c r="Y21" s="41"/>
      <c r="Z21" s="41"/>
      <c r="AA21" s="41"/>
      <c r="AB21" s="41"/>
      <c r="AC21" s="41"/>
      <c r="AD21" s="41"/>
    </row>
    <row r="22" spans="1:30" s="24" customFormat="1" ht="21" customHeight="1" x14ac:dyDescent="0.2">
      <c r="A22" s="75">
        <v>2011</v>
      </c>
      <c r="B22" s="77">
        <f t="shared" si="1"/>
        <v>-12171</v>
      </c>
      <c r="C22" s="76">
        <f t="shared" si="2"/>
        <v>-502</v>
      </c>
      <c r="D22" s="76">
        <f>+D80+D81+D82+D83</f>
        <v>-361</v>
      </c>
      <c r="E22" s="76">
        <f t="shared" si="3"/>
        <v>-141</v>
      </c>
      <c r="F22" s="76">
        <f>+F80+F81+F82+F83</f>
        <v>-71</v>
      </c>
      <c r="G22" s="76">
        <f>+G80+G81+G82+G83</f>
        <v>-70</v>
      </c>
      <c r="H22" s="76">
        <f t="shared" si="4"/>
        <v>11669</v>
      </c>
      <c r="I22" s="76">
        <f>+I80+I81+I82+I83</f>
        <v>2199</v>
      </c>
      <c r="J22" s="76">
        <f t="shared" si="5"/>
        <v>9470</v>
      </c>
      <c r="K22" s="76">
        <f>+K80+K81+K82+K83</f>
        <v>9768</v>
      </c>
      <c r="L22" s="76">
        <f>+L80+L81+L82+L83</f>
        <v>-298</v>
      </c>
      <c r="M22" s="40"/>
      <c r="N22" s="41"/>
      <c r="O22" s="41"/>
      <c r="P22" s="41"/>
      <c r="Q22" s="41"/>
      <c r="R22" s="41"/>
      <c r="S22" s="41"/>
      <c r="T22" s="41"/>
      <c r="U22" s="41"/>
      <c r="V22" s="41"/>
      <c r="W22" s="41"/>
      <c r="X22" s="41"/>
      <c r="Y22" s="41"/>
      <c r="Z22" s="41"/>
      <c r="AA22" s="41"/>
      <c r="AB22" s="41"/>
      <c r="AC22" s="41"/>
      <c r="AD22" s="41"/>
    </row>
    <row r="23" spans="1:30" s="24" customFormat="1" ht="21" customHeight="1" x14ac:dyDescent="0.2">
      <c r="A23" s="25">
        <v>2012</v>
      </c>
      <c r="B23" s="46">
        <f t="shared" si="1"/>
        <v>-15377</v>
      </c>
      <c r="C23" s="22">
        <f t="shared" si="2"/>
        <v>351</v>
      </c>
      <c r="D23" s="22">
        <f>+D84+D85+D86+D87</f>
        <v>505</v>
      </c>
      <c r="E23" s="22">
        <f t="shared" si="3"/>
        <v>-154</v>
      </c>
      <c r="F23" s="22">
        <f>+F84+F85+F86+F87</f>
        <v>-201</v>
      </c>
      <c r="G23" s="22">
        <f>+G84+G85+G86+G87</f>
        <v>47</v>
      </c>
      <c r="H23" s="22">
        <f t="shared" si="4"/>
        <v>15728</v>
      </c>
      <c r="I23" s="22">
        <f>+I84+I85+I86+I87</f>
        <v>2984</v>
      </c>
      <c r="J23" s="22">
        <f t="shared" si="5"/>
        <v>12744</v>
      </c>
      <c r="K23" s="22">
        <f>+K84+K85+K86+K87</f>
        <v>13012</v>
      </c>
      <c r="L23" s="22">
        <f>+L84+L85+L86+L87</f>
        <v>-268</v>
      </c>
      <c r="M23" s="40"/>
      <c r="N23" s="41"/>
      <c r="O23" s="41"/>
      <c r="P23" s="41"/>
      <c r="Q23" s="41"/>
      <c r="R23" s="41"/>
      <c r="S23" s="41"/>
      <c r="T23" s="41"/>
      <c r="U23" s="41"/>
      <c r="V23" s="41"/>
      <c r="W23" s="41"/>
      <c r="X23" s="41"/>
      <c r="Y23" s="41"/>
      <c r="Z23" s="41"/>
      <c r="AA23" s="41"/>
      <c r="AB23" s="41"/>
      <c r="AC23" s="41"/>
      <c r="AD23" s="41"/>
    </row>
    <row r="24" spans="1:30" s="24" customFormat="1" ht="21" customHeight="1" x14ac:dyDescent="0.2">
      <c r="A24" s="75">
        <v>2013</v>
      </c>
      <c r="B24" s="77">
        <f t="shared" ref="B24:B26" si="6">+C24-H24</f>
        <v>-60</v>
      </c>
      <c r="C24" s="76">
        <f t="shared" ref="C24:C26" si="7">+D24+E24</f>
        <v>1798</v>
      </c>
      <c r="D24" s="76">
        <f>+D88+D89+D90+D91</f>
        <v>1073</v>
      </c>
      <c r="E24" s="76">
        <f t="shared" ref="E24:E28" si="8">+F24+G24</f>
        <v>725</v>
      </c>
      <c r="F24" s="76">
        <f>+F88+F89+F90+F91</f>
        <v>744</v>
      </c>
      <c r="G24" s="76">
        <f>+G88+G89+G90+G91</f>
        <v>-19</v>
      </c>
      <c r="H24" s="76">
        <f t="shared" ref="H24:H26" si="9">+I24+J24</f>
        <v>1858</v>
      </c>
      <c r="I24" s="76">
        <f>+I88+I89+I90+I91</f>
        <v>2106</v>
      </c>
      <c r="J24" s="76">
        <f t="shared" ref="J24:J26" si="10">+K24+L24</f>
        <v>-248</v>
      </c>
      <c r="K24" s="76">
        <f>+K88+K89+K90+K91</f>
        <v>-50</v>
      </c>
      <c r="L24" s="76">
        <f>+L88+L89+L90+L91</f>
        <v>-198</v>
      </c>
      <c r="M24" s="40"/>
      <c r="N24" s="41"/>
      <c r="O24" s="41"/>
      <c r="P24" s="41"/>
      <c r="Q24" s="41"/>
      <c r="R24" s="41"/>
      <c r="S24" s="41"/>
      <c r="T24" s="41"/>
      <c r="U24" s="41"/>
      <c r="V24" s="41"/>
      <c r="W24" s="41"/>
      <c r="X24" s="41"/>
      <c r="Y24" s="41"/>
      <c r="Z24" s="41"/>
      <c r="AA24" s="41"/>
      <c r="AB24" s="41"/>
      <c r="AC24" s="41"/>
      <c r="AD24" s="41"/>
    </row>
    <row r="25" spans="1:30" s="24" customFormat="1" ht="21" customHeight="1" x14ac:dyDescent="0.2">
      <c r="A25" s="25">
        <v>2014</v>
      </c>
      <c r="B25" s="46">
        <f t="shared" si="6"/>
        <v>1551</v>
      </c>
      <c r="C25" s="22">
        <f t="shared" si="7"/>
        <v>4288</v>
      </c>
      <c r="D25" s="22">
        <f>+D92+D93+D94+D95</f>
        <v>1900</v>
      </c>
      <c r="E25" s="22">
        <f t="shared" si="8"/>
        <v>2388</v>
      </c>
      <c r="F25" s="22">
        <f>+F92+F93+F94+F95</f>
        <v>2339</v>
      </c>
      <c r="G25" s="22">
        <f>+G92+G93+G94+G95</f>
        <v>49</v>
      </c>
      <c r="H25" s="22">
        <f t="shared" si="9"/>
        <v>2737</v>
      </c>
      <c r="I25" s="22">
        <f>+I92+I93+I94+I95</f>
        <v>2367</v>
      </c>
      <c r="J25" s="22">
        <f t="shared" si="10"/>
        <v>370</v>
      </c>
      <c r="K25" s="22">
        <f>+K92+K93+K94+K95</f>
        <v>373</v>
      </c>
      <c r="L25" s="22">
        <f>+L92+L93+L94+L95</f>
        <v>-3</v>
      </c>
      <c r="M25" s="40"/>
      <c r="N25" s="41"/>
      <c r="O25" s="41"/>
      <c r="P25" s="41"/>
      <c r="Q25" s="41"/>
      <c r="R25" s="41"/>
      <c r="S25" s="41"/>
      <c r="T25" s="41"/>
      <c r="U25" s="41"/>
      <c r="V25" s="41"/>
      <c r="W25" s="41"/>
      <c r="X25" s="41"/>
      <c r="Y25" s="41"/>
      <c r="Z25" s="41"/>
      <c r="AA25" s="41"/>
      <c r="AB25" s="41"/>
      <c r="AC25" s="41"/>
      <c r="AD25" s="41"/>
    </row>
    <row r="26" spans="1:30" s="24" customFormat="1" ht="21" customHeight="1" x14ac:dyDescent="0.2">
      <c r="A26" s="75">
        <v>2015</v>
      </c>
      <c r="B26" s="77">
        <f t="shared" si="6"/>
        <v>4018</v>
      </c>
      <c r="C26" s="76">
        <f t="shared" si="7"/>
        <v>12062</v>
      </c>
      <c r="D26" s="76">
        <f>+D96+D97+D98+D99</f>
        <v>9165</v>
      </c>
      <c r="E26" s="76">
        <f t="shared" si="8"/>
        <v>2897</v>
      </c>
      <c r="F26" s="76">
        <f>+F96+F97+F98+F99</f>
        <v>2963</v>
      </c>
      <c r="G26" s="76">
        <f>+G96+G97+G98+G99</f>
        <v>-66</v>
      </c>
      <c r="H26" s="76">
        <f t="shared" si="9"/>
        <v>8044</v>
      </c>
      <c r="I26" s="76">
        <f>+I96+I97+I98+I99</f>
        <v>4926</v>
      </c>
      <c r="J26" s="76">
        <f t="shared" si="10"/>
        <v>3118</v>
      </c>
      <c r="K26" s="76">
        <f>+K96+K97+K98+K99</f>
        <v>3119</v>
      </c>
      <c r="L26" s="76">
        <f>+L96+L97+L98+L99</f>
        <v>-1</v>
      </c>
      <c r="M26" s="40"/>
      <c r="N26" s="41"/>
      <c r="O26" s="41"/>
      <c r="P26" s="41"/>
      <c r="Q26" s="41"/>
      <c r="R26" s="41"/>
      <c r="S26" s="41"/>
      <c r="T26" s="41"/>
      <c r="U26" s="41"/>
      <c r="V26" s="41"/>
      <c r="W26" s="41"/>
      <c r="X26" s="41"/>
      <c r="Y26" s="41"/>
      <c r="Z26" s="41"/>
      <c r="AA26" s="41"/>
      <c r="AB26" s="41"/>
      <c r="AC26" s="41"/>
      <c r="AD26" s="41"/>
    </row>
    <row r="27" spans="1:30" s="24" customFormat="1" ht="21" customHeight="1" x14ac:dyDescent="0.2">
      <c r="A27" s="25">
        <v>2016</v>
      </c>
      <c r="B27" s="46">
        <f t="shared" ref="B27:B28" si="11">+C27-H27</f>
        <v>-3240</v>
      </c>
      <c r="C27" s="22">
        <f t="shared" ref="C27:C28" si="12">+D27+E27</f>
        <v>-5341</v>
      </c>
      <c r="D27" s="22">
        <f>+D100+D101+D102+D103</f>
        <v>-5582</v>
      </c>
      <c r="E27" s="22">
        <f>+E100+E101+E102+E103</f>
        <v>241</v>
      </c>
      <c r="F27" s="22">
        <f>+F100+F101+F102+F103</f>
        <v>247</v>
      </c>
      <c r="G27" s="22">
        <f>+G100+G101+G102+G103</f>
        <v>-6</v>
      </c>
      <c r="H27" s="22">
        <f t="shared" ref="H27:H28" si="13">+I27+J27</f>
        <v>-2101</v>
      </c>
      <c r="I27" s="22">
        <f>+I100+I101+I102+I103</f>
        <v>-2345</v>
      </c>
      <c r="J27" s="22">
        <f t="shared" ref="J27:J28" si="14">+K27+L27</f>
        <v>244</v>
      </c>
      <c r="K27" s="22">
        <f>+K100+K101+K102+K103</f>
        <v>248</v>
      </c>
      <c r="L27" s="22">
        <f>+L100+L101+L102+L103</f>
        <v>-4</v>
      </c>
      <c r="M27" s="40"/>
      <c r="N27" s="41"/>
      <c r="O27" s="41"/>
      <c r="P27" s="41"/>
      <c r="Q27" s="41"/>
      <c r="R27" s="41"/>
      <c r="S27" s="41"/>
      <c r="T27" s="41"/>
      <c r="U27" s="41"/>
      <c r="V27" s="41"/>
      <c r="W27" s="41"/>
      <c r="X27" s="41"/>
      <c r="Y27" s="41"/>
      <c r="Z27" s="41"/>
      <c r="AA27" s="41"/>
      <c r="AB27" s="41"/>
      <c r="AC27" s="41"/>
      <c r="AD27" s="41"/>
    </row>
    <row r="28" spans="1:30" s="24" customFormat="1" ht="21" customHeight="1" x14ac:dyDescent="0.2">
      <c r="A28" s="75">
        <v>2017</v>
      </c>
      <c r="B28" s="77">
        <f t="shared" si="11"/>
        <v>-4035</v>
      </c>
      <c r="C28" s="76">
        <f t="shared" si="12"/>
        <v>1442</v>
      </c>
      <c r="D28" s="76">
        <f>D104+D105+D106+D107</f>
        <v>406</v>
      </c>
      <c r="E28" s="76">
        <f t="shared" si="8"/>
        <v>1036</v>
      </c>
      <c r="F28" s="76">
        <f>F104+F105+F106+F107</f>
        <v>1040</v>
      </c>
      <c r="G28" s="76">
        <f>G104+G105+G106+G107</f>
        <v>-4</v>
      </c>
      <c r="H28" s="76">
        <f t="shared" si="13"/>
        <v>5477</v>
      </c>
      <c r="I28" s="76">
        <f>I104+I105+I106+I107</f>
        <v>1285</v>
      </c>
      <c r="J28" s="76">
        <f t="shared" si="14"/>
        <v>4192</v>
      </c>
      <c r="K28" s="76">
        <f>K104+K105+K106+K107</f>
        <v>4192</v>
      </c>
      <c r="L28" s="76">
        <f>L104+L105+L106+L107</f>
        <v>0</v>
      </c>
      <c r="M28" s="40"/>
      <c r="N28" s="41"/>
      <c r="O28" s="41"/>
      <c r="P28" s="41"/>
      <c r="Q28" s="41"/>
      <c r="R28" s="41"/>
      <c r="S28" s="41"/>
      <c r="T28" s="41"/>
      <c r="U28" s="41"/>
      <c r="V28" s="41"/>
      <c r="W28" s="41"/>
      <c r="X28" s="41"/>
      <c r="Y28" s="41"/>
      <c r="Z28" s="41"/>
      <c r="AA28" s="41"/>
      <c r="AB28" s="41"/>
      <c r="AC28" s="41"/>
      <c r="AD28" s="41"/>
    </row>
    <row r="29" spans="1:30" s="54" customFormat="1" ht="21" customHeight="1" x14ac:dyDescent="0.2">
      <c r="A29" s="25">
        <v>2018</v>
      </c>
      <c r="B29" s="46">
        <f t="shared" ref="B29:B32" si="15">+C29-H29</f>
        <v>3740</v>
      </c>
      <c r="C29" s="53">
        <f t="shared" ref="C29:C32" si="16">+D29+E29</f>
        <v>488</v>
      </c>
      <c r="D29" s="53">
        <f>D109+D110+D111+D108</f>
        <v>-1098</v>
      </c>
      <c r="E29" s="53">
        <f>+F29+G29</f>
        <v>1586</v>
      </c>
      <c r="F29" s="53">
        <f>F109+F110+F111+F108</f>
        <v>1520</v>
      </c>
      <c r="G29" s="53">
        <f>G109+G110+G111+G108</f>
        <v>66</v>
      </c>
      <c r="H29" s="53">
        <f t="shared" ref="H29:H32" si="17">+I29+J29</f>
        <v>-3252</v>
      </c>
      <c r="I29" s="53">
        <f>I109+I110+I111+I108</f>
        <v>783</v>
      </c>
      <c r="J29" s="53">
        <f t="shared" ref="J29:J32" si="18">+K29+L29</f>
        <v>-4035</v>
      </c>
      <c r="K29" s="53">
        <f>K109+K110+K111+K108</f>
        <v>-4038</v>
      </c>
      <c r="L29" s="53">
        <f>L109+L110+L111+L108</f>
        <v>3</v>
      </c>
      <c r="M29" s="51"/>
      <c r="N29" s="55"/>
      <c r="O29" s="55"/>
      <c r="P29" s="55"/>
      <c r="Q29" s="55"/>
      <c r="R29" s="55"/>
      <c r="S29" s="55"/>
      <c r="T29" s="55"/>
      <c r="U29" s="55"/>
      <c r="V29" s="55"/>
      <c r="W29" s="55"/>
      <c r="X29" s="55"/>
      <c r="Y29" s="55"/>
      <c r="Z29" s="55"/>
      <c r="AA29" s="55"/>
      <c r="AB29" s="55"/>
      <c r="AC29" s="55"/>
      <c r="AD29" s="55"/>
    </row>
    <row r="30" spans="1:30" s="24" customFormat="1" ht="21" customHeight="1" x14ac:dyDescent="0.2">
      <c r="A30" s="75">
        <v>2019</v>
      </c>
      <c r="B30" s="77">
        <f t="shared" si="15"/>
        <v>10811</v>
      </c>
      <c r="C30" s="76">
        <f t="shared" si="16"/>
        <v>-273</v>
      </c>
      <c r="D30" s="76">
        <f>+D112+D113+D114+D115</f>
        <v>-691</v>
      </c>
      <c r="E30" s="76">
        <f>+E112+E113+E114+E115</f>
        <v>418</v>
      </c>
      <c r="F30" s="76">
        <f>+F112+F113+F114+F115</f>
        <v>481</v>
      </c>
      <c r="G30" s="76">
        <f>+G112+G113+G114+G115</f>
        <v>-63</v>
      </c>
      <c r="H30" s="76">
        <f t="shared" si="17"/>
        <v>-11084</v>
      </c>
      <c r="I30" s="76">
        <f>+I112+I113+I114+I115</f>
        <v>294</v>
      </c>
      <c r="J30" s="76">
        <f t="shared" si="18"/>
        <v>-11378</v>
      </c>
      <c r="K30" s="76">
        <f>+K112+K113+K114+K115</f>
        <v>-11377</v>
      </c>
      <c r="L30" s="76">
        <f>+L112+L113+L114+L115</f>
        <v>-1</v>
      </c>
      <c r="M30" s="40"/>
      <c r="N30" s="41"/>
      <c r="O30" s="41"/>
      <c r="P30" s="41"/>
      <c r="Q30" s="41"/>
      <c r="R30" s="41"/>
      <c r="S30" s="41"/>
      <c r="T30" s="41"/>
      <c r="U30" s="41"/>
      <c r="V30" s="41"/>
      <c r="W30" s="41"/>
      <c r="X30" s="41"/>
      <c r="Y30" s="41"/>
      <c r="Z30" s="41"/>
      <c r="AA30" s="41"/>
      <c r="AB30" s="41"/>
      <c r="AC30" s="41"/>
      <c r="AD30" s="41"/>
    </row>
    <row r="31" spans="1:30" s="24" customFormat="1" ht="21" customHeight="1" x14ac:dyDescent="0.2">
      <c r="A31" s="25">
        <v>2020</v>
      </c>
      <c r="B31" s="46">
        <f t="shared" si="15"/>
        <v>6562</v>
      </c>
      <c r="C31" s="22">
        <f t="shared" si="16"/>
        <v>-3447</v>
      </c>
      <c r="D31" s="22">
        <f>+D116+D117+D118+D119</f>
        <v>-6083</v>
      </c>
      <c r="E31" s="22">
        <f>+E116+E117+E118+E119</f>
        <v>2636</v>
      </c>
      <c r="F31" s="22">
        <f>+F116+F117+F118+F119</f>
        <v>2651</v>
      </c>
      <c r="G31" s="22">
        <f>+G116+G117+G118+G119</f>
        <v>-15</v>
      </c>
      <c r="H31" s="22">
        <f t="shared" si="17"/>
        <v>-10009</v>
      </c>
      <c r="I31" s="22">
        <f>+I116+I117+I118+I119</f>
        <v>-3141</v>
      </c>
      <c r="J31" s="22">
        <f t="shared" si="18"/>
        <v>-6868</v>
      </c>
      <c r="K31" s="22">
        <f>+K116+K117+K118+K119</f>
        <v>-7036</v>
      </c>
      <c r="L31" s="22">
        <f>+L116+L117+L118+L119</f>
        <v>168</v>
      </c>
      <c r="M31" s="40"/>
      <c r="N31" s="41"/>
      <c r="O31" s="41"/>
      <c r="P31" s="41"/>
      <c r="Q31" s="41"/>
      <c r="R31" s="41"/>
      <c r="S31" s="41"/>
      <c r="T31" s="41"/>
      <c r="U31" s="41"/>
      <c r="V31" s="41"/>
      <c r="W31" s="41"/>
      <c r="X31" s="41"/>
      <c r="Y31" s="41"/>
      <c r="Z31" s="41"/>
      <c r="AA31" s="41"/>
      <c r="AB31" s="41"/>
      <c r="AC31" s="41"/>
      <c r="AD31" s="41"/>
    </row>
    <row r="32" spans="1:30" s="24" customFormat="1" ht="21" customHeight="1" x14ac:dyDescent="0.2">
      <c r="A32" s="75">
        <v>2021</v>
      </c>
      <c r="B32" s="77">
        <f t="shared" si="15"/>
        <v>9924</v>
      </c>
      <c r="C32" s="76">
        <f t="shared" si="16"/>
        <v>4197</v>
      </c>
      <c r="D32" s="76">
        <f>D120+D121+D122+D123</f>
        <v>4070</v>
      </c>
      <c r="E32" s="76">
        <f>E120+E121+E122+E123</f>
        <v>127</v>
      </c>
      <c r="F32" s="76">
        <f>F120+F121+F122+F123</f>
        <v>115</v>
      </c>
      <c r="G32" s="76">
        <f>G120+G121+G122+G123</f>
        <v>12</v>
      </c>
      <c r="H32" s="76">
        <f t="shared" si="17"/>
        <v>-5727</v>
      </c>
      <c r="I32" s="76">
        <f>I120+I121+I122+I123</f>
        <v>525</v>
      </c>
      <c r="J32" s="76">
        <f t="shared" si="18"/>
        <v>-6252</v>
      </c>
      <c r="K32" s="76">
        <f>K120+K121+K122+K123</f>
        <v>-6027</v>
      </c>
      <c r="L32" s="76">
        <f>L120+L121+L122+L123</f>
        <v>-225</v>
      </c>
      <c r="M32" s="40"/>
      <c r="N32" s="41"/>
      <c r="O32" s="41"/>
      <c r="P32" s="41"/>
      <c r="Q32" s="41"/>
      <c r="R32" s="41"/>
      <c r="S32" s="41"/>
      <c r="T32" s="41"/>
      <c r="U32" s="41"/>
      <c r="V32" s="41"/>
      <c r="W32" s="41"/>
      <c r="X32" s="41"/>
      <c r="Y32" s="41"/>
      <c r="Z32" s="41"/>
      <c r="AA32" s="41"/>
      <c r="AB32" s="41"/>
      <c r="AC32" s="41"/>
      <c r="AD32" s="41"/>
    </row>
    <row r="33" spans="1:30" s="24" customFormat="1" ht="21" customHeight="1" x14ac:dyDescent="0.2">
      <c r="A33" s="25">
        <v>2022</v>
      </c>
      <c r="B33" s="46">
        <f>+B124+B125+B126+B127</f>
        <v>-2629</v>
      </c>
      <c r="C33" s="46">
        <f t="shared" ref="C33:L33" si="19">+C124+C125+C126+C127</f>
        <v>3107</v>
      </c>
      <c r="D33" s="46">
        <f t="shared" si="19"/>
        <v>-974</v>
      </c>
      <c r="E33" s="46">
        <f t="shared" si="19"/>
        <v>4081</v>
      </c>
      <c r="F33" s="46">
        <f t="shared" si="19"/>
        <v>1232</v>
      </c>
      <c r="G33" s="46">
        <f t="shared" si="19"/>
        <v>2849</v>
      </c>
      <c r="H33" s="46">
        <f t="shared" si="19"/>
        <v>5736</v>
      </c>
      <c r="I33" s="46">
        <f t="shared" si="19"/>
        <v>-1132</v>
      </c>
      <c r="J33" s="46">
        <f t="shared" si="19"/>
        <v>6868</v>
      </c>
      <c r="K33" s="46">
        <f t="shared" si="19"/>
        <v>6862</v>
      </c>
      <c r="L33" s="46">
        <f t="shared" si="19"/>
        <v>6</v>
      </c>
      <c r="M33" s="40"/>
      <c r="N33" s="41"/>
      <c r="O33" s="41"/>
      <c r="P33" s="41"/>
      <c r="Q33" s="41"/>
      <c r="R33" s="41"/>
      <c r="S33" s="41"/>
      <c r="T33" s="41"/>
      <c r="U33" s="41"/>
      <c r="V33" s="41"/>
      <c r="W33" s="41"/>
      <c r="X33" s="41"/>
      <c r="Y33" s="41"/>
      <c r="Z33" s="41"/>
      <c r="AA33" s="41"/>
      <c r="AB33" s="41"/>
      <c r="AC33" s="41"/>
      <c r="AD33" s="41"/>
    </row>
    <row r="34" spans="1:30" s="24" customFormat="1" ht="21" customHeight="1" x14ac:dyDescent="0.2">
      <c r="A34" s="75">
        <v>2023</v>
      </c>
      <c r="B34" s="77">
        <f t="shared" ref="B34" si="20">+C34-H34</f>
        <v>4260</v>
      </c>
      <c r="C34" s="76">
        <f t="shared" ref="C34" si="21">+D34+E34</f>
        <v>13701</v>
      </c>
      <c r="D34" s="76">
        <f>+D128+D129+D130+D131</f>
        <v>2165</v>
      </c>
      <c r="E34" s="76">
        <f>+E128+E129+E130+E131</f>
        <v>11536</v>
      </c>
      <c r="F34" s="76">
        <f>+F128+F129+F130+F131</f>
        <v>7998</v>
      </c>
      <c r="G34" s="76">
        <f>+G128+G129+G130+G131</f>
        <v>3538</v>
      </c>
      <c r="H34" s="76">
        <f t="shared" ref="H34" si="22">+I34+J34</f>
        <v>9441</v>
      </c>
      <c r="I34" s="76">
        <f>+I128+I129+I130+I131</f>
        <v>676</v>
      </c>
      <c r="J34" s="76">
        <f>+J128+J129+J130+J131</f>
        <v>8765</v>
      </c>
      <c r="K34" s="76">
        <f>+K128+K129+K130+K131</f>
        <v>8682</v>
      </c>
      <c r="L34" s="76">
        <f>+L128+L129+L130+L131</f>
        <v>83</v>
      </c>
      <c r="M34" s="40"/>
      <c r="N34" s="41"/>
      <c r="O34" s="41"/>
      <c r="P34" s="41"/>
      <c r="Q34" s="41"/>
      <c r="R34" s="41"/>
      <c r="S34" s="41"/>
      <c r="T34" s="41"/>
      <c r="U34" s="41"/>
      <c r="V34" s="41"/>
      <c r="W34" s="41"/>
      <c r="X34" s="41"/>
      <c r="Y34" s="41"/>
      <c r="Z34" s="41"/>
      <c r="AA34" s="41"/>
      <c r="AB34" s="41"/>
      <c r="AC34" s="41"/>
      <c r="AD34" s="41"/>
    </row>
    <row r="35" spans="1:30" ht="21" customHeight="1" x14ac:dyDescent="0.2">
      <c r="A35" s="78"/>
      <c r="B35" s="83"/>
      <c r="C35" s="79"/>
      <c r="D35" s="79"/>
      <c r="E35" s="79"/>
      <c r="F35" s="79"/>
      <c r="G35" s="79"/>
      <c r="H35" s="79"/>
      <c r="I35" s="79"/>
      <c r="J35" s="79"/>
      <c r="K35" s="79"/>
      <c r="L35" s="79"/>
      <c r="M35" s="40"/>
      <c r="N35" s="40"/>
      <c r="O35" s="40"/>
      <c r="P35" s="40"/>
      <c r="Q35" s="40"/>
      <c r="R35" s="40"/>
      <c r="S35" s="40"/>
      <c r="T35" s="40"/>
      <c r="U35" s="40"/>
      <c r="V35" s="40"/>
      <c r="W35" s="40"/>
      <c r="X35" s="40"/>
      <c r="Y35" s="40"/>
      <c r="Z35" s="40"/>
      <c r="AA35" s="40"/>
      <c r="AB35" s="40"/>
      <c r="AC35" s="40"/>
      <c r="AD35" s="40"/>
    </row>
    <row r="36" spans="1:30" ht="21" hidden="1" customHeight="1" x14ac:dyDescent="0.2">
      <c r="A36" s="26" t="s">
        <v>229</v>
      </c>
      <c r="B36" s="43">
        <f t="shared" ref="B36" si="23">+C36-H36</f>
        <v>0</v>
      </c>
      <c r="C36" s="22">
        <f t="shared" ref="C36" si="24">+D36+E36</f>
        <v>0</v>
      </c>
      <c r="D36" s="22"/>
      <c r="E36" s="22">
        <f t="shared" ref="E36" si="25">+F36+G36</f>
        <v>0</v>
      </c>
      <c r="F36" s="22"/>
      <c r="G36" s="22"/>
      <c r="H36" s="22">
        <f t="shared" ref="H36" si="26">+I36+J36</f>
        <v>0</v>
      </c>
      <c r="I36" s="22"/>
      <c r="J36" s="22">
        <f t="shared" ref="J36" si="27">+K36+L36</f>
        <v>0</v>
      </c>
      <c r="K36" s="22"/>
      <c r="L36" s="22"/>
      <c r="M36" s="40"/>
      <c r="N36" s="40"/>
      <c r="O36" s="40"/>
      <c r="P36" s="40"/>
      <c r="Q36" s="40"/>
      <c r="R36" s="40"/>
      <c r="S36" s="40"/>
      <c r="T36" s="40"/>
      <c r="U36" s="40"/>
      <c r="V36" s="40"/>
      <c r="W36" s="40"/>
      <c r="X36" s="40"/>
      <c r="Y36" s="40"/>
      <c r="Z36" s="40"/>
      <c r="AA36" s="40"/>
      <c r="AB36" s="40"/>
      <c r="AC36" s="40"/>
      <c r="AD36" s="40"/>
    </row>
    <row r="37" spans="1:30" ht="21" hidden="1" customHeight="1" x14ac:dyDescent="0.2">
      <c r="A37" s="80" t="s">
        <v>65</v>
      </c>
      <c r="B37" s="81">
        <f t="shared" si="1"/>
        <v>0</v>
      </c>
      <c r="C37" s="76">
        <f t="shared" si="2"/>
        <v>0</v>
      </c>
      <c r="D37" s="76"/>
      <c r="E37" s="76">
        <f t="shared" si="3"/>
        <v>0</v>
      </c>
      <c r="F37" s="76"/>
      <c r="G37" s="76"/>
      <c r="H37" s="76">
        <f t="shared" si="4"/>
        <v>0</v>
      </c>
      <c r="I37" s="76"/>
      <c r="J37" s="76">
        <f t="shared" si="5"/>
        <v>0</v>
      </c>
      <c r="K37" s="76"/>
      <c r="L37" s="76"/>
      <c r="M37" s="40"/>
      <c r="N37" s="40"/>
      <c r="O37" s="40"/>
      <c r="P37" s="40"/>
      <c r="Q37" s="40"/>
      <c r="R37" s="40"/>
      <c r="S37" s="40"/>
      <c r="T37" s="40"/>
      <c r="U37" s="40"/>
      <c r="V37" s="40"/>
      <c r="W37" s="40"/>
      <c r="X37" s="40"/>
      <c r="Y37" s="40"/>
      <c r="Z37" s="40"/>
      <c r="AA37" s="40"/>
      <c r="AB37" s="40"/>
      <c r="AC37" s="40"/>
      <c r="AD37" s="40"/>
    </row>
    <row r="38" spans="1:30" ht="21" hidden="1" customHeight="1" x14ac:dyDescent="0.2">
      <c r="A38" s="26" t="s">
        <v>66</v>
      </c>
      <c r="B38" s="43">
        <f t="shared" si="1"/>
        <v>0</v>
      </c>
      <c r="C38" s="22">
        <f t="shared" si="2"/>
        <v>0</v>
      </c>
      <c r="D38" s="22"/>
      <c r="E38" s="22">
        <f t="shared" si="3"/>
        <v>0</v>
      </c>
      <c r="F38" s="22"/>
      <c r="G38" s="22"/>
      <c r="H38" s="22">
        <f t="shared" si="4"/>
        <v>0</v>
      </c>
      <c r="I38" s="22"/>
      <c r="J38" s="22">
        <f t="shared" si="5"/>
        <v>0</v>
      </c>
      <c r="K38" s="22"/>
      <c r="L38" s="22"/>
      <c r="M38" s="40"/>
      <c r="N38" s="40"/>
      <c r="O38" s="40"/>
      <c r="P38" s="40"/>
      <c r="Q38" s="40"/>
      <c r="R38" s="40"/>
      <c r="S38" s="40"/>
      <c r="T38" s="40"/>
      <c r="U38" s="40"/>
      <c r="V38" s="40"/>
      <c r="W38" s="40"/>
      <c r="X38" s="40"/>
      <c r="Y38" s="40"/>
      <c r="Z38" s="40"/>
      <c r="AA38" s="40"/>
      <c r="AB38" s="40"/>
      <c r="AC38" s="40"/>
      <c r="AD38" s="40"/>
    </row>
    <row r="39" spans="1:30" ht="21" hidden="1" customHeight="1" x14ac:dyDescent="0.2">
      <c r="A39" s="80" t="s">
        <v>67</v>
      </c>
      <c r="B39" s="81">
        <f t="shared" si="1"/>
        <v>0</v>
      </c>
      <c r="C39" s="76">
        <f t="shared" si="2"/>
        <v>0</v>
      </c>
      <c r="D39" s="76"/>
      <c r="E39" s="76">
        <f t="shared" si="3"/>
        <v>0</v>
      </c>
      <c r="F39" s="76"/>
      <c r="G39" s="76"/>
      <c r="H39" s="76">
        <f t="shared" si="4"/>
        <v>0</v>
      </c>
      <c r="I39" s="76"/>
      <c r="J39" s="76">
        <f t="shared" si="5"/>
        <v>0</v>
      </c>
      <c r="K39" s="76"/>
      <c r="L39" s="76"/>
      <c r="M39" s="40"/>
      <c r="N39" s="40"/>
      <c r="O39" s="40"/>
      <c r="P39" s="40"/>
      <c r="Q39" s="40"/>
      <c r="R39" s="40"/>
      <c r="S39" s="40"/>
      <c r="T39" s="40"/>
      <c r="U39" s="40"/>
      <c r="V39" s="40"/>
      <c r="W39" s="40"/>
      <c r="X39" s="40"/>
      <c r="Y39" s="40"/>
      <c r="Z39" s="40"/>
      <c r="AA39" s="40"/>
      <c r="AB39" s="40"/>
      <c r="AC39" s="40"/>
      <c r="AD39" s="40"/>
    </row>
    <row r="40" spans="1:30" ht="21" hidden="1" customHeight="1" x14ac:dyDescent="0.2">
      <c r="A40" s="26" t="s">
        <v>68</v>
      </c>
      <c r="B40" s="43">
        <f t="shared" si="1"/>
        <v>0</v>
      </c>
      <c r="C40" s="22">
        <f t="shared" si="2"/>
        <v>0</v>
      </c>
      <c r="D40" s="22"/>
      <c r="E40" s="22">
        <f t="shared" si="3"/>
        <v>0</v>
      </c>
      <c r="F40" s="22"/>
      <c r="G40" s="22"/>
      <c r="H40" s="22">
        <f t="shared" si="4"/>
        <v>0</v>
      </c>
      <c r="I40" s="22"/>
      <c r="J40" s="22">
        <f t="shared" si="5"/>
        <v>0</v>
      </c>
      <c r="K40" s="22"/>
      <c r="L40" s="22"/>
      <c r="M40" s="40"/>
      <c r="N40" s="40"/>
      <c r="O40" s="40"/>
      <c r="P40" s="40"/>
      <c r="Q40" s="40"/>
      <c r="R40" s="40"/>
      <c r="S40" s="40"/>
      <c r="T40" s="40"/>
      <c r="U40" s="40"/>
      <c r="V40" s="40"/>
      <c r="W40" s="40"/>
      <c r="X40" s="40"/>
      <c r="Y40" s="40"/>
      <c r="Z40" s="40"/>
      <c r="AA40" s="40"/>
      <c r="AB40" s="40"/>
      <c r="AC40" s="40"/>
      <c r="AD40" s="40"/>
    </row>
    <row r="41" spans="1:30" ht="21" hidden="1" customHeight="1" x14ac:dyDescent="0.2">
      <c r="A41" s="80" t="s">
        <v>69</v>
      </c>
      <c r="B41" s="81">
        <f t="shared" si="1"/>
        <v>0</v>
      </c>
      <c r="C41" s="76">
        <f t="shared" si="2"/>
        <v>0</v>
      </c>
      <c r="D41" s="76"/>
      <c r="E41" s="76">
        <f t="shared" si="3"/>
        <v>0</v>
      </c>
      <c r="F41" s="76"/>
      <c r="G41" s="76"/>
      <c r="H41" s="76">
        <f t="shared" si="4"/>
        <v>0</v>
      </c>
      <c r="I41" s="76"/>
      <c r="J41" s="76">
        <f t="shared" si="5"/>
        <v>0</v>
      </c>
      <c r="K41" s="76"/>
      <c r="L41" s="76"/>
      <c r="M41" s="40"/>
      <c r="N41" s="40"/>
      <c r="O41" s="40"/>
      <c r="P41" s="40"/>
      <c r="Q41" s="40"/>
      <c r="R41" s="40"/>
      <c r="S41" s="40"/>
      <c r="T41" s="40"/>
      <c r="U41" s="40"/>
      <c r="V41" s="40"/>
      <c r="W41" s="40"/>
      <c r="X41" s="40"/>
      <c r="Y41" s="40"/>
      <c r="Z41" s="40"/>
      <c r="AA41" s="40"/>
      <c r="AB41" s="40"/>
      <c r="AC41" s="40"/>
      <c r="AD41" s="40"/>
    </row>
    <row r="42" spans="1:30" ht="21" hidden="1" customHeight="1" x14ac:dyDescent="0.2">
      <c r="A42" s="26" t="s">
        <v>70</v>
      </c>
      <c r="B42" s="43">
        <f t="shared" si="1"/>
        <v>0</v>
      </c>
      <c r="C42" s="22">
        <f t="shared" si="2"/>
        <v>0</v>
      </c>
      <c r="D42" s="22"/>
      <c r="E42" s="22">
        <f t="shared" si="3"/>
        <v>0</v>
      </c>
      <c r="F42" s="22"/>
      <c r="G42" s="22"/>
      <c r="H42" s="22">
        <f t="shared" si="4"/>
        <v>0</v>
      </c>
      <c r="I42" s="22"/>
      <c r="J42" s="22">
        <f t="shared" si="5"/>
        <v>0</v>
      </c>
      <c r="K42" s="22"/>
      <c r="L42" s="22"/>
      <c r="M42" s="40"/>
      <c r="N42" s="40"/>
      <c r="O42" s="40"/>
      <c r="P42" s="40"/>
      <c r="Q42" s="40"/>
      <c r="R42" s="40"/>
      <c r="S42" s="40"/>
      <c r="T42" s="40"/>
      <c r="U42" s="40"/>
      <c r="V42" s="40"/>
      <c r="W42" s="40"/>
      <c r="X42" s="40"/>
      <c r="Y42" s="40"/>
      <c r="Z42" s="40"/>
      <c r="AA42" s="40"/>
      <c r="AB42" s="40"/>
      <c r="AC42" s="40"/>
      <c r="AD42" s="40"/>
    </row>
    <row r="43" spans="1:30" ht="21" hidden="1" customHeight="1" x14ac:dyDescent="0.2">
      <c r="A43" s="80" t="s">
        <v>71</v>
      </c>
      <c r="B43" s="81">
        <f t="shared" si="1"/>
        <v>0</v>
      </c>
      <c r="C43" s="76">
        <f t="shared" si="2"/>
        <v>0</v>
      </c>
      <c r="D43" s="76"/>
      <c r="E43" s="76">
        <f t="shared" si="3"/>
        <v>0</v>
      </c>
      <c r="F43" s="76"/>
      <c r="G43" s="76"/>
      <c r="H43" s="76">
        <f t="shared" si="4"/>
        <v>0</v>
      </c>
      <c r="I43" s="76"/>
      <c r="J43" s="76">
        <f t="shared" si="5"/>
        <v>0</v>
      </c>
      <c r="K43" s="76"/>
      <c r="L43" s="76"/>
      <c r="M43" s="40"/>
      <c r="N43" s="40"/>
      <c r="O43" s="40"/>
      <c r="P43" s="40"/>
      <c r="Q43" s="40"/>
      <c r="R43" s="40"/>
      <c r="S43" s="40"/>
      <c r="T43" s="40"/>
      <c r="U43" s="40"/>
      <c r="V43" s="40"/>
      <c r="W43" s="40"/>
      <c r="X43" s="40"/>
      <c r="Y43" s="40"/>
      <c r="Z43" s="40"/>
      <c r="AA43" s="40"/>
      <c r="AB43" s="40"/>
      <c r="AC43" s="40"/>
      <c r="AD43" s="40"/>
    </row>
    <row r="44" spans="1:30" ht="21" hidden="1" customHeight="1" x14ac:dyDescent="0.2">
      <c r="A44" s="26" t="s">
        <v>72</v>
      </c>
      <c r="B44" s="43">
        <f t="shared" si="1"/>
        <v>0</v>
      </c>
      <c r="C44" s="22">
        <f t="shared" si="2"/>
        <v>0</v>
      </c>
      <c r="D44" s="22"/>
      <c r="E44" s="22">
        <f t="shared" si="3"/>
        <v>0</v>
      </c>
      <c r="F44" s="22"/>
      <c r="G44" s="22"/>
      <c r="H44" s="22">
        <f t="shared" si="4"/>
        <v>0</v>
      </c>
      <c r="I44" s="22"/>
      <c r="J44" s="22">
        <f t="shared" si="5"/>
        <v>0</v>
      </c>
      <c r="K44" s="22"/>
      <c r="L44" s="22"/>
      <c r="M44" s="40"/>
      <c r="N44" s="40"/>
      <c r="O44" s="40"/>
      <c r="P44" s="40"/>
      <c r="Q44" s="40"/>
      <c r="R44" s="40"/>
      <c r="S44" s="40"/>
      <c r="T44" s="40"/>
      <c r="U44" s="40"/>
      <c r="V44" s="40"/>
      <c r="W44" s="40"/>
      <c r="X44" s="40"/>
      <c r="Y44" s="40"/>
      <c r="Z44" s="40"/>
      <c r="AA44" s="40"/>
      <c r="AB44" s="40"/>
      <c r="AC44" s="40"/>
      <c r="AD44" s="40"/>
    </row>
    <row r="45" spans="1:30" ht="21" hidden="1" customHeight="1" x14ac:dyDescent="0.2">
      <c r="A45" s="80" t="s">
        <v>73</v>
      </c>
      <c r="B45" s="81">
        <f t="shared" si="1"/>
        <v>0</v>
      </c>
      <c r="C45" s="76">
        <f t="shared" si="2"/>
        <v>0</v>
      </c>
      <c r="D45" s="76"/>
      <c r="E45" s="76">
        <f t="shared" si="3"/>
        <v>0</v>
      </c>
      <c r="F45" s="76"/>
      <c r="G45" s="76"/>
      <c r="H45" s="76">
        <f t="shared" si="4"/>
        <v>0</v>
      </c>
      <c r="I45" s="76"/>
      <c r="J45" s="76">
        <f t="shared" si="5"/>
        <v>0</v>
      </c>
      <c r="K45" s="76"/>
      <c r="L45" s="76"/>
      <c r="M45" s="40"/>
      <c r="N45" s="40"/>
      <c r="O45" s="40"/>
      <c r="P45" s="40"/>
      <c r="Q45" s="40"/>
      <c r="R45" s="40"/>
      <c r="S45" s="40"/>
      <c r="T45" s="40"/>
      <c r="U45" s="40"/>
      <c r="V45" s="40"/>
      <c r="W45" s="40"/>
      <c r="X45" s="40"/>
      <c r="Y45" s="40"/>
      <c r="Z45" s="40"/>
      <c r="AA45" s="40"/>
      <c r="AB45" s="40"/>
      <c r="AC45" s="40"/>
      <c r="AD45" s="40"/>
    </row>
    <row r="46" spans="1:30" ht="21" hidden="1" customHeight="1" x14ac:dyDescent="0.2">
      <c r="A46" s="26" t="s">
        <v>74</v>
      </c>
      <c r="B46" s="43">
        <f t="shared" si="1"/>
        <v>0</v>
      </c>
      <c r="C46" s="22">
        <f t="shared" si="2"/>
        <v>0</v>
      </c>
      <c r="D46" s="22"/>
      <c r="E46" s="22">
        <f t="shared" si="3"/>
        <v>0</v>
      </c>
      <c r="F46" s="22"/>
      <c r="G46" s="22"/>
      <c r="H46" s="22">
        <f t="shared" si="4"/>
        <v>0</v>
      </c>
      <c r="I46" s="22"/>
      <c r="J46" s="22">
        <f t="shared" si="5"/>
        <v>0</v>
      </c>
      <c r="K46" s="22"/>
      <c r="L46" s="22"/>
      <c r="M46" s="40"/>
      <c r="N46" s="40"/>
      <c r="O46" s="40"/>
      <c r="P46" s="40"/>
      <c r="Q46" s="40"/>
      <c r="R46" s="40"/>
      <c r="S46" s="40"/>
      <c r="T46" s="40"/>
      <c r="U46" s="40"/>
      <c r="V46" s="40"/>
      <c r="W46" s="40"/>
      <c r="X46" s="40"/>
      <c r="Y46" s="40"/>
      <c r="Z46" s="40"/>
      <c r="AA46" s="40"/>
      <c r="AB46" s="40"/>
      <c r="AC46" s="40"/>
      <c r="AD46" s="40"/>
    </row>
    <row r="47" spans="1:30" ht="21" hidden="1" customHeight="1" x14ac:dyDescent="0.2">
      <c r="A47" s="80" t="s">
        <v>75</v>
      </c>
      <c r="B47" s="81">
        <f t="shared" si="1"/>
        <v>0</v>
      </c>
      <c r="C47" s="76">
        <f t="shared" si="2"/>
        <v>0</v>
      </c>
      <c r="D47" s="76"/>
      <c r="E47" s="76">
        <f t="shared" si="3"/>
        <v>0</v>
      </c>
      <c r="F47" s="76"/>
      <c r="G47" s="76"/>
      <c r="H47" s="76">
        <f t="shared" si="4"/>
        <v>0</v>
      </c>
      <c r="I47" s="76"/>
      <c r="J47" s="76">
        <f t="shared" si="5"/>
        <v>0</v>
      </c>
      <c r="K47" s="76"/>
      <c r="L47" s="76"/>
      <c r="M47" s="40"/>
      <c r="N47" s="40"/>
      <c r="O47" s="40"/>
      <c r="P47" s="40"/>
      <c r="Q47" s="40"/>
      <c r="R47" s="40"/>
      <c r="S47" s="40"/>
      <c r="T47" s="40"/>
      <c r="U47" s="40"/>
      <c r="V47" s="40"/>
      <c r="W47" s="40"/>
      <c r="X47" s="40"/>
      <c r="Y47" s="40"/>
      <c r="Z47" s="40"/>
      <c r="AA47" s="40"/>
      <c r="AB47" s="40"/>
      <c r="AC47" s="40"/>
      <c r="AD47" s="40"/>
    </row>
    <row r="48" spans="1:30" ht="21" hidden="1" customHeight="1" x14ac:dyDescent="0.2">
      <c r="A48" s="26" t="s">
        <v>76</v>
      </c>
      <c r="B48" s="43">
        <f t="shared" si="1"/>
        <v>0</v>
      </c>
      <c r="C48" s="22">
        <f t="shared" si="2"/>
        <v>0</v>
      </c>
      <c r="D48" s="22"/>
      <c r="E48" s="22">
        <f t="shared" si="3"/>
        <v>0</v>
      </c>
      <c r="F48" s="22"/>
      <c r="G48" s="22"/>
      <c r="H48" s="22">
        <f t="shared" si="4"/>
        <v>0</v>
      </c>
      <c r="I48" s="22"/>
      <c r="J48" s="22">
        <f t="shared" si="5"/>
        <v>0</v>
      </c>
      <c r="K48" s="22"/>
      <c r="L48" s="22"/>
      <c r="M48" s="40"/>
      <c r="N48" s="40"/>
      <c r="O48" s="40"/>
      <c r="P48" s="40"/>
      <c r="Q48" s="40"/>
      <c r="R48" s="40"/>
      <c r="S48" s="40"/>
      <c r="T48" s="40"/>
      <c r="U48" s="40"/>
      <c r="V48" s="40"/>
      <c r="W48" s="40"/>
      <c r="X48" s="40"/>
      <c r="Y48" s="40"/>
      <c r="Z48" s="40"/>
      <c r="AA48" s="40"/>
      <c r="AB48" s="40"/>
      <c r="AC48" s="40"/>
      <c r="AD48" s="40"/>
    </row>
    <row r="49" spans="1:30" ht="21" hidden="1" customHeight="1" x14ac:dyDescent="0.2">
      <c r="A49" s="80" t="s">
        <v>77</v>
      </c>
      <c r="B49" s="81">
        <f t="shared" si="1"/>
        <v>0</v>
      </c>
      <c r="C49" s="76">
        <f t="shared" si="2"/>
        <v>0</v>
      </c>
      <c r="D49" s="76"/>
      <c r="E49" s="76">
        <f t="shared" si="3"/>
        <v>0</v>
      </c>
      <c r="F49" s="76"/>
      <c r="G49" s="76"/>
      <c r="H49" s="76">
        <f t="shared" si="4"/>
        <v>0</v>
      </c>
      <c r="I49" s="76"/>
      <c r="J49" s="76">
        <f t="shared" si="5"/>
        <v>0</v>
      </c>
      <c r="K49" s="76"/>
      <c r="L49" s="76"/>
      <c r="M49" s="40"/>
      <c r="N49" s="40"/>
      <c r="O49" s="40"/>
      <c r="P49" s="40"/>
      <c r="Q49" s="40"/>
      <c r="R49" s="40"/>
      <c r="S49" s="40"/>
      <c r="T49" s="40"/>
      <c r="U49" s="40"/>
      <c r="V49" s="40"/>
      <c r="W49" s="40"/>
      <c r="X49" s="40"/>
      <c r="Y49" s="40"/>
      <c r="Z49" s="40"/>
      <c r="AA49" s="40"/>
      <c r="AB49" s="40"/>
      <c r="AC49" s="40"/>
      <c r="AD49" s="40"/>
    </row>
    <row r="50" spans="1:30" ht="21" hidden="1" customHeight="1" x14ac:dyDescent="0.2">
      <c r="A50" s="26" t="s">
        <v>78</v>
      </c>
      <c r="B50" s="43">
        <f t="shared" si="1"/>
        <v>0</v>
      </c>
      <c r="C50" s="22">
        <f t="shared" si="2"/>
        <v>0</v>
      </c>
      <c r="D50" s="22"/>
      <c r="E50" s="22">
        <f t="shared" si="3"/>
        <v>0</v>
      </c>
      <c r="F50" s="22"/>
      <c r="G50" s="22"/>
      <c r="H50" s="22">
        <f t="shared" si="4"/>
        <v>0</v>
      </c>
      <c r="I50" s="22"/>
      <c r="J50" s="22">
        <f t="shared" si="5"/>
        <v>0</v>
      </c>
      <c r="K50" s="22"/>
      <c r="L50" s="22"/>
      <c r="M50" s="40"/>
      <c r="N50" s="40"/>
      <c r="O50" s="40"/>
      <c r="P50" s="40"/>
      <c r="Q50" s="40"/>
      <c r="R50" s="40"/>
      <c r="S50" s="40"/>
      <c r="T50" s="40"/>
      <c r="U50" s="40"/>
      <c r="V50" s="40"/>
      <c r="W50" s="40"/>
      <c r="X50" s="40"/>
      <c r="Y50" s="40"/>
      <c r="Z50" s="40"/>
      <c r="AA50" s="40"/>
      <c r="AB50" s="40"/>
      <c r="AC50" s="40"/>
      <c r="AD50" s="40"/>
    </row>
    <row r="51" spans="1:30" ht="21" hidden="1" customHeight="1" x14ac:dyDescent="0.2">
      <c r="A51" s="80" t="s">
        <v>79</v>
      </c>
      <c r="B51" s="81">
        <f t="shared" si="1"/>
        <v>0</v>
      </c>
      <c r="C51" s="76">
        <f t="shared" si="2"/>
        <v>0</v>
      </c>
      <c r="D51" s="76"/>
      <c r="E51" s="76">
        <f t="shared" si="3"/>
        <v>0</v>
      </c>
      <c r="F51" s="76"/>
      <c r="G51" s="76"/>
      <c r="H51" s="76">
        <f t="shared" si="4"/>
        <v>0</v>
      </c>
      <c r="I51" s="76"/>
      <c r="J51" s="76">
        <f t="shared" si="5"/>
        <v>0</v>
      </c>
      <c r="K51" s="76"/>
      <c r="L51" s="76"/>
      <c r="M51" s="40"/>
      <c r="N51" s="40"/>
      <c r="O51" s="40"/>
      <c r="P51" s="40"/>
      <c r="Q51" s="40"/>
      <c r="R51" s="40"/>
      <c r="S51" s="40"/>
      <c r="T51" s="40"/>
      <c r="U51" s="40"/>
      <c r="V51" s="40"/>
      <c r="W51" s="40"/>
      <c r="X51" s="40"/>
      <c r="Y51" s="40"/>
      <c r="Z51" s="40"/>
      <c r="AA51" s="40"/>
      <c r="AB51" s="40"/>
      <c r="AC51" s="40"/>
      <c r="AD51" s="40"/>
    </row>
    <row r="52" spans="1:30" ht="21" customHeight="1" x14ac:dyDescent="0.2">
      <c r="A52" s="26" t="s">
        <v>9</v>
      </c>
      <c r="B52" s="43">
        <f t="shared" si="1"/>
        <v>-2877</v>
      </c>
      <c r="C52" s="22">
        <f t="shared" si="2"/>
        <v>444</v>
      </c>
      <c r="D52" s="34">
        <v>39</v>
      </c>
      <c r="E52" s="22">
        <f t="shared" si="3"/>
        <v>405</v>
      </c>
      <c r="F52" s="34">
        <v>236</v>
      </c>
      <c r="G52" s="34">
        <v>169</v>
      </c>
      <c r="H52" s="22">
        <f t="shared" si="4"/>
        <v>3321</v>
      </c>
      <c r="I52" s="34">
        <v>208</v>
      </c>
      <c r="J52" s="22">
        <f t="shared" si="5"/>
        <v>3113</v>
      </c>
      <c r="K52" s="34">
        <v>3140</v>
      </c>
      <c r="L52" s="34">
        <v>-27</v>
      </c>
      <c r="M52" s="40"/>
      <c r="N52" s="40"/>
      <c r="O52" s="40"/>
      <c r="P52" s="40"/>
      <c r="Q52" s="40"/>
      <c r="R52" s="40"/>
      <c r="S52" s="40"/>
      <c r="T52" s="40"/>
      <c r="U52" s="40"/>
      <c r="V52" s="40"/>
      <c r="W52" s="40"/>
      <c r="X52" s="40"/>
      <c r="Y52" s="40"/>
      <c r="Z52" s="40"/>
      <c r="AA52" s="40"/>
      <c r="AB52" s="40"/>
      <c r="AC52" s="40"/>
      <c r="AD52" s="40"/>
    </row>
    <row r="53" spans="1:30" ht="21" customHeight="1" x14ac:dyDescent="0.2">
      <c r="A53" s="80" t="s">
        <v>10</v>
      </c>
      <c r="B53" s="81">
        <f t="shared" si="1"/>
        <v>-1815</v>
      </c>
      <c r="C53" s="76">
        <f t="shared" si="2"/>
        <v>47</v>
      </c>
      <c r="D53" s="69">
        <v>25</v>
      </c>
      <c r="E53" s="76">
        <f t="shared" si="3"/>
        <v>22</v>
      </c>
      <c r="F53" s="69">
        <v>-15</v>
      </c>
      <c r="G53" s="69">
        <v>37</v>
      </c>
      <c r="H53" s="76">
        <f t="shared" si="4"/>
        <v>1862</v>
      </c>
      <c r="I53" s="69">
        <v>65</v>
      </c>
      <c r="J53" s="76">
        <f t="shared" si="5"/>
        <v>1797</v>
      </c>
      <c r="K53" s="69">
        <v>1738</v>
      </c>
      <c r="L53" s="69">
        <v>59</v>
      </c>
      <c r="M53" s="40"/>
      <c r="N53" s="40"/>
      <c r="O53" s="40"/>
      <c r="P53" s="40"/>
      <c r="Q53" s="40"/>
      <c r="R53" s="40"/>
      <c r="S53" s="40"/>
      <c r="T53" s="40"/>
      <c r="U53" s="40"/>
      <c r="V53" s="40"/>
      <c r="W53" s="40"/>
      <c r="X53" s="40"/>
      <c r="Y53" s="40"/>
      <c r="Z53" s="40"/>
      <c r="AA53" s="40"/>
      <c r="AB53" s="40"/>
      <c r="AC53" s="40"/>
      <c r="AD53" s="40"/>
    </row>
    <row r="54" spans="1:30" ht="21" customHeight="1" x14ac:dyDescent="0.2">
      <c r="A54" s="26" t="s">
        <v>11</v>
      </c>
      <c r="B54" s="43">
        <f t="shared" si="1"/>
        <v>-1213</v>
      </c>
      <c r="C54" s="22">
        <f t="shared" si="2"/>
        <v>110</v>
      </c>
      <c r="D54" s="34">
        <v>-53</v>
      </c>
      <c r="E54" s="22">
        <f t="shared" si="3"/>
        <v>163</v>
      </c>
      <c r="F54" s="34">
        <v>117</v>
      </c>
      <c r="G54" s="34">
        <v>46</v>
      </c>
      <c r="H54" s="22">
        <f t="shared" si="4"/>
        <v>1323</v>
      </c>
      <c r="I54" s="34">
        <v>29</v>
      </c>
      <c r="J54" s="22">
        <f t="shared" si="5"/>
        <v>1294</v>
      </c>
      <c r="K54" s="34">
        <v>1274</v>
      </c>
      <c r="L54" s="34">
        <v>20</v>
      </c>
      <c r="M54" s="40"/>
      <c r="N54" s="40"/>
      <c r="O54" s="40"/>
      <c r="P54" s="40"/>
      <c r="Q54" s="40"/>
      <c r="R54" s="40"/>
      <c r="S54" s="40"/>
      <c r="T54" s="40"/>
      <c r="U54" s="40"/>
      <c r="V54" s="40"/>
      <c r="W54" s="40"/>
      <c r="X54" s="40"/>
      <c r="Y54" s="40"/>
      <c r="Z54" s="40"/>
      <c r="AA54" s="40"/>
      <c r="AB54" s="40"/>
      <c r="AC54" s="40"/>
      <c r="AD54" s="40"/>
    </row>
    <row r="55" spans="1:30" ht="21" customHeight="1" x14ac:dyDescent="0.2">
      <c r="A55" s="80" t="s">
        <v>12</v>
      </c>
      <c r="B55" s="81">
        <f t="shared" si="1"/>
        <v>-1531</v>
      </c>
      <c r="C55" s="76">
        <f t="shared" si="2"/>
        <v>452</v>
      </c>
      <c r="D55" s="69">
        <v>32</v>
      </c>
      <c r="E55" s="76">
        <f t="shared" si="3"/>
        <v>420</v>
      </c>
      <c r="F55" s="69">
        <v>397</v>
      </c>
      <c r="G55" s="69">
        <v>23</v>
      </c>
      <c r="H55" s="76">
        <f t="shared" si="4"/>
        <v>1983</v>
      </c>
      <c r="I55" s="69">
        <v>994</v>
      </c>
      <c r="J55" s="76">
        <f t="shared" si="5"/>
        <v>989</v>
      </c>
      <c r="K55" s="69">
        <v>1033</v>
      </c>
      <c r="L55" s="69">
        <v>-44</v>
      </c>
      <c r="M55" s="40"/>
      <c r="N55" s="40"/>
      <c r="O55" s="40"/>
      <c r="P55" s="40"/>
      <c r="Q55" s="40"/>
      <c r="R55" s="40"/>
      <c r="S55" s="40"/>
      <c r="T55" s="40"/>
      <c r="U55" s="40"/>
      <c r="V55" s="40"/>
      <c r="W55" s="40"/>
      <c r="X55" s="40"/>
      <c r="Y55" s="40"/>
      <c r="Z55" s="40"/>
      <c r="AA55" s="40"/>
      <c r="AB55" s="40"/>
      <c r="AC55" s="40"/>
      <c r="AD55" s="40"/>
    </row>
    <row r="56" spans="1:30" ht="21" customHeight="1" x14ac:dyDescent="0.2">
      <c r="A56" s="26" t="s">
        <v>13</v>
      </c>
      <c r="B56" s="43">
        <f t="shared" si="1"/>
        <v>-4390</v>
      </c>
      <c r="C56" s="22">
        <f t="shared" si="2"/>
        <v>382</v>
      </c>
      <c r="D56" s="34">
        <v>-107</v>
      </c>
      <c r="E56" s="22">
        <f t="shared" si="3"/>
        <v>489</v>
      </c>
      <c r="F56" s="34">
        <v>504</v>
      </c>
      <c r="G56" s="34">
        <v>-15</v>
      </c>
      <c r="H56" s="22">
        <f t="shared" si="4"/>
        <v>4772</v>
      </c>
      <c r="I56" s="34">
        <v>764</v>
      </c>
      <c r="J56" s="22">
        <f t="shared" si="5"/>
        <v>4008</v>
      </c>
      <c r="K56" s="34">
        <v>3946</v>
      </c>
      <c r="L56" s="34">
        <v>62</v>
      </c>
      <c r="M56" s="40"/>
      <c r="N56" s="40"/>
      <c r="O56" s="40"/>
      <c r="P56" s="40"/>
      <c r="Q56" s="40"/>
      <c r="R56" s="40"/>
      <c r="S56" s="40"/>
      <c r="T56" s="40"/>
      <c r="U56" s="40"/>
      <c r="V56" s="40"/>
      <c r="W56" s="40"/>
      <c r="X56" s="40"/>
      <c r="Y56" s="40"/>
      <c r="Z56" s="40"/>
      <c r="AA56" s="40"/>
      <c r="AB56" s="40"/>
      <c r="AC56" s="40"/>
      <c r="AD56" s="40"/>
    </row>
    <row r="57" spans="1:30" ht="21" customHeight="1" x14ac:dyDescent="0.2">
      <c r="A57" s="80" t="s">
        <v>14</v>
      </c>
      <c r="B57" s="81">
        <f t="shared" si="1"/>
        <v>-5388</v>
      </c>
      <c r="C57" s="76">
        <f t="shared" si="2"/>
        <v>734</v>
      </c>
      <c r="D57" s="69">
        <v>121</v>
      </c>
      <c r="E57" s="76">
        <f t="shared" si="3"/>
        <v>613</v>
      </c>
      <c r="F57" s="69">
        <v>622</v>
      </c>
      <c r="G57" s="69">
        <v>-9</v>
      </c>
      <c r="H57" s="76">
        <f t="shared" si="4"/>
        <v>6122</v>
      </c>
      <c r="I57" s="69">
        <v>35</v>
      </c>
      <c r="J57" s="76">
        <f t="shared" si="5"/>
        <v>6087</v>
      </c>
      <c r="K57" s="69">
        <v>6183</v>
      </c>
      <c r="L57" s="69">
        <v>-96</v>
      </c>
      <c r="M57" s="40"/>
      <c r="N57" s="40"/>
      <c r="O57" s="40"/>
      <c r="P57" s="40"/>
      <c r="Q57" s="40"/>
      <c r="R57" s="40"/>
      <c r="S57" s="40"/>
      <c r="T57" s="40"/>
      <c r="U57" s="40"/>
      <c r="V57" s="40"/>
      <c r="W57" s="40"/>
      <c r="X57" s="40"/>
      <c r="Y57" s="40"/>
      <c r="Z57" s="40"/>
      <c r="AA57" s="40"/>
      <c r="AB57" s="40"/>
      <c r="AC57" s="40"/>
      <c r="AD57" s="40"/>
    </row>
    <row r="58" spans="1:30" ht="21" customHeight="1" x14ac:dyDescent="0.2">
      <c r="A58" s="26" t="s">
        <v>15</v>
      </c>
      <c r="B58" s="43">
        <f t="shared" si="1"/>
        <v>-558</v>
      </c>
      <c r="C58" s="22">
        <f t="shared" si="2"/>
        <v>662</v>
      </c>
      <c r="D58" s="34">
        <v>163</v>
      </c>
      <c r="E58" s="22">
        <f t="shared" si="3"/>
        <v>499</v>
      </c>
      <c r="F58" s="34">
        <v>477</v>
      </c>
      <c r="G58" s="34">
        <v>22</v>
      </c>
      <c r="H58" s="22">
        <f t="shared" si="4"/>
        <v>1220</v>
      </c>
      <c r="I58" s="34">
        <v>723</v>
      </c>
      <c r="J58" s="22">
        <f t="shared" si="5"/>
        <v>497</v>
      </c>
      <c r="K58" s="34">
        <v>576</v>
      </c>
      <c r="L58" s="34">
        <v>-79</v>
      </c>
      <c r="M58" s="40"/>
      <c r="N58" s="40"/>
      <c r="O58" s="40"/>
      <c r="P58" s="40"/>
      <c r="Q58" s="40"/>
      <c r="R58" s="40"/>
      <c r="S58" s="40"/>
      <c r="T58" s="40"/>
      <c r="U58" s="40"/>
      <c r="V58" s="40"/>
      <c r="W58" s="40"/>
      <c r="X58" s="40"/>
      <c r="Y58" s="40"/>
      <c r="Z58" s="40"/>
      <c r="AA58" s="40"/>
      <c r="AB58" s="40"/>
      <c r="AC58" s="40"/>
      <c r="AD58" s="40"/>
    </row>
    <row r="59" spans="1:30" ht="21" customHeight="1" x14ac:dyDescent="0.2">
      <c r="A59" s="80" t="s">
        <v>16</v>
      </c>
      <c r="B59" s="81">
        <f t="shared" si="1"/>
        <v>545</v>
      </c>
      <c r="C59" s="76">
        <f t="shared" si="2"/>
        <v>228</v>
      </c>
      <c r="D59" s="69">
        <v>304</v>
      </c>
      <c r="E59" s="76">
        <f t="shared" si="3"/>
        <v>-76</v>
      </c>
      <c r="F59" s="69">
        <v>124</v>
      </c>
      <c r="G59" s="69">
        <v>-200</v>
      </c>
      <c r="H59" s="76">
        <f t="shared" si="4"/>
        <v>-317</v>
      </c>
      <c r="I59" s="69">
        <v>-502</v>
      </c>
      <c r="J59" s="76">
        <f t="shared" si="5"/>
        <v>185</v>
      </c>
      <c r="K59" s="69">
        <v>270</v>
      </c>
      <c r="L59" s="69">
        <v>-85</v>
      </c>
      <c r="M59" s="40"/>
      <c r="N59" s="40"/>
      <c r="O59" s="40"/>
      <c r="P59" s="40"/>
      <c r="Q59" s="40"/>
      <c r="R59" s="40"/>
      <c r="S59" s="40"/>
      <c r="T59" s="40"/>
      <c r="U59" s="40"/>
      <c r="V59" s="40"/>
      <c r="W59" s="40"/>
      <c r="X59" s="40"/>
      <c r="Y59" s="40"/>
      <c r="Z59" s="40"/>
      <c r="AA59" s="40"/>
      <c r="AB59" s="40"/>
      <c r="AC59" s="40"/>
      <c r="AD59" s="40"/>
    </row>
    <row r="60" spans="1:30" ht="21" customHeight="1" x14ac:dyDescent="0.2">
      <c r="A60" s="26" t="s">
        <v>17</v>
      </c>
      <c r="B60" s="43">
        <f t="shared" si="1"/>
        <v>-2328</v>
      </c>
      <c r="C60" s="22">
        <f t="shared" si="2"/>
        <v>836</v>
      </c>
      <c r="D60" s="34">
        <v>769</v>
      </c>
      <c r="E60" s="22">
        <f t="shared" si="3"/>
        <v>67</v>
      </c>
      <c r="F60" s="34">
        <v>64</v>
      </c>
      <c r="G60" s="34">
        <v>3</v>
      </c>
      <c r="H60" s="22">
        <f t="shared" si="4"/>
        <v>3164</v>
      </c>
      <c r="I60" s="34">
        <v>-488</v>
      </c>
      <c r="J60" s="22">
        <f t="shared" si="5"/>
        <v>3652</v>
      </c>
      <c r="K60" s="34">
        <v>3924</v>
      </c>
      <c r="L60" s="34">
        <v>-272</v>
      </c>
      <c r="M60" s="40"/>
      <c r="N60" s="40"/>
      <c r="O60" s="40"/>
      <c r="P60" s="40"/>
      <c r="Q60" s="40"/>
      <c r="R60" s="40"/>
      <c r="S60" s="40"/>
      <c r="T60" s="40"/>
      <c r="U60" s="40"/>
      <c r="V60" s="40"/>
      <c r="W60" s="40"/>
      <c r="X60" s="40"/>
      <c r="Y60" s="40"/>
      <c r="Z60" s="40"/>
      <c r="AA60" s="40"/>
      <c r="AB60" s="40"/>
      <c r="AC60" s="40"/>
      <c r="AD60" s="40"/>
    </row>
    <row r="61" spans="1:30" ht="21" customHeight="1" x14ac:dyDescent="0.2">
      <c r="A61" s="80" t="s">
        <v>18</v>
      </c>
      <c r="B61" s="81">
        <f t="shared" si="1"/>
        <v>2227</v>
      </c>
      <c r="C61" s="76">
        <f t="shared" si="2"/>
        <v>362</v>
      </c>
      <c r="D61" s="69">
        <v>392</v>
      </c>
      <c r="E61" s="76">
        <f t="shared" si="3"/>
        <v>-30</v>
      </c>
      <c r="F61" s="69">
        <v>-39</v>
      </c>
      <c r="G61" s="69">
        <v>9</v>
      </c>
      <c r="H61" s="76">
        <f t="shared" si="4"/>
        <v>-1865</v>
      </c>
      <c r="I61" s="69">
        <v>-780</v>
      </c>
      <c r="J61" s="76">
        <f t="shared" si="5"/>
        <v>-1085</v>
      </c>
      <c r="K61" s="69">
        <v>-1054</v>
      </c>
      <c r="L61" s="69">
        <v>-31</v>
      </c>
      <c r="M61" s="40"/>
      <c r="N61" s="40"/>
      <c r="O61" s="40"/>
      <c r="P61" s="40"/>
      <c r="Q61" s="40"/>
      <c r="R61" s="40"/>
      <c r="S61" s="40"/>
      <c r="T61" s="40"/>
      <c r="U61" s="40"/>
      <c r="V61" s="40"/>
      <c r="W61" s="40"/>
      <c r="X61" s="40"/>
      <c r="Y61" s="40"/>
      <c r="Z61" s="40"/>
      <c r="AA61" s="40"/>
      <c r="AB61" s="40"/>
      <c r="AC61" s="40"/>
      <c r="AD61" s="40"/>
    </row>
    <row r="62" spans="1:30" ht="21" customHeight="1" x14ac:dyDescent="0.2">
      <c r="A62" s="26" t="s">
        <v>19</v>
      </c>
      <c r="B62" s="43">
        <f t="shared" si="1"/>
        <v>1153</v>
      </c>
      <c r="C62" s="22">
        <f t="shared" si="2"/>
        <v>929</v>
      </c>
      <c r="D62" s="34">
        <v>335</v>
      </c>
      <c r="E62" s="22">
        <f t="shared" si="3"/>
        <v>594</v>
      </c>
      <c r="F62" s="34">
        <v>527</v>
      </c>
      <c r="G62" s="34">
        <v>67</v>
      </c>
      <c r="H62" s="22">
        <f t="shared" si="4"/>
        <v>-224</v>
      </c>
      <c r="I62" s="34">
        <v>86</v>
      </c>
      <c r="J62" s="22">
        <f t="shared" si="5"/>
        <v>-310</v>
      </c>
      <c r="K62" s="34">
        <v>-282</v>
      </c>
      <c r="L62" s="34">
        <v>-28</v>
      </c>
      <c r="M62" s="40"/>
      <c r="N62" s="40"/>
      <c r="O62" s="40"/>
      <c r="P62" s="40"/>
      <c r="Q62" s="40"/>
      <c r="R62" s="40"/>
      <c r="S62" s="40"/>
      <c r="T62" s="40"/>
      <c r="U62" s="40"/>
      <c r="V62" s="40"/>
      <c r="W62" s="40"/>
      <c r="X62" s="40"/>
      <c r="Y62" s="40"/>
      <c r="Z62" s="40"/>
      <c r="AA62" s="40"/>
      <c r="AB62" s="40"/>
      <c r="AC62" s="40"/>
      <c r="AD62" s="40"/>
    </row>
    <row r="63" spans="1:30" ht="21" customHeight="1" x14ac:dyDescent="0.2">
      <c r="A63" s="80" t="s">
        <v>20</v>
      </c>
      <c r="B63" s="81">
        <f t="shared" si="1"/>
        <v>1147</v>
      </c>
      <c r="C63" s="76">
        <f t="shared" si="2"/>
        <v>1555</v>
      </c>
      <c r="D63" s="69">
        <v>893</v>
      </c>
      <c r="E63" s="76">
        <f t="shared" si="3"/>
        <v>662</v>
      </c>
      <c r="F63" s="69">
        <v>653</v>
      </c>
      <c r="G63" s="69">
        <v>9</v>
      </c>
      <c r="H63" s="76">
        <f t="shared" si="4"/>
        <v>408</v>
      </c>
      <c r="I63" s="69">
        <v>-520</v>
      </c>
      <c r="J63" s="76">
        <f t="shared" si="5"/>
        <v>928</v>
      </c>
      <c r="K63" s="69">
        <v>959</v>
      </c>
      <c r="L63" s="69">
        <v>-31</v>
      </c>
      <c r="M63" s="40"/>
      <c r="N63" s="40"/>
      <c r="O63" s="40"/>
      <c r="P63" s="40"/>
      <c r="Q63" s="40"/>
      <c r="R63" s="40"/>
      <c r="S63" s="40"/>
      <c r="T63" s="40"/>
      <c r="U63" s="40"/>
      <c r="V63" s="40"/>
      <c r="W63" s="40"/>
      <c r="X63" s="40"/>
      <c r="Y63" s="40"/>
      <c r="Z63" s="40"/>
      <c r="AA63" s="40"/>
      <c r="AB63" s="40"/>
      <c r="AC63" s="40"/>
      <c r="AD63" s="40"/>
    </row>
    <row r="64" spans="1:30" ht="21" customHeight="1" x14ac:dyDescent="0.2">
      <c r="A64" s="26" t="s">
        <v>21</v>
      </c>
      <c r="B64" s="43">
        <f t="shared" si="1"/>
        <v>571</v>
      </c>
      <c r="C64" s="22">
        <f t="shared" si="2"/>
        <v>468</v>
      </c>
      <c r="D64" s="34">
        <v>401</v>
      </c>
      <c r="E64" s="22">
        <f t="shared" si="3"/>
        <v>67</v>
      </c>
      <c r="F64" s="34">
        <v>128</v>
      </c>
      <c r="G64" s="34">
        <v>-61</v>
      </c>
      <c r="H64" s="22">
        <f t="shared" si="4"/>
        <v>-103</v>
      </c>
      <c r="I64" s="34">
        <v>-278</v>
      </c>
      <c r="J64" s="22">
        <f t="shared" si="5"/>
        <v>175</v>
      </c>
      <c r="K64" s="34">
        <v>191</v>
      </c>
      <c r="L64" s="34">
        <v>-16</v>
      </c>
      <c r="M64" s="40"/>
      <c r="N64" s="40"/>
      <c r="O64" s="40"/>
      <c r="P64" s="40"/>
      <c r="Q64" s="40"/>
      <c r="R64" s="40"/>
      <c r="S64" s="40"/>
      <c r="T64" s="40"/>
      <c r="U64" s="40"/>
      <c r="V64" s="40"/>
      <c r="W64" s="40"/>
      <c r="X64" s="40"/>
      <c r="Y64" s="40"/>
      <c r="Z64" s="40"/>
      <c r="AA64" s="40"/>
      <c r="AB64" s="40"/>
      <c r="AC64" s="40"/>
      <c r="AD64" s="40"/>
    </row>
    <row r="65" spans="1:30" ht="21" customHeight="1" x14ac:dyDescent="0.2">
      <c r="A65" s="80" t="s">
        <v>22</v>
      </c>
      <c r="B65" s="81">
        <f t="shared" si="1"/>
        <v>2003</v>
      </c>
      <c r="C65" s="76">
        <f t="shared" si="2"/>
        <v>1415</v>
      </c>
      <c r="D65" s="69">
        <v>1091</v>
      </c>
      <c r="E65" s="76">
        <f t="shared" si="3"/>
        <v>324</v>
      </c>
      <c r="F65" s="69">
        <v>301</v>
      </c>
      <c r="G65" s="69">
        <v>23</v>
      </c>
      <c r="H65" s="76">
        <f t="shared" si="4"/>
        <v>-588</v>
      </c>
      <c r="I65" s="69">
        <v>-99</v>
      </c>
      <c r="J65" s="76">
        <f t="shared" si="5"/>
        <v>-489</v>
      </c>
      <c r="K65" s="69">
        <v>-479</v>
      </c>
      <c r="L65" s="69">
        <v>-10</v>
      </c>
      <c r="M65" s="40"/>
      <c r="N65" s="40"/>
      <c r="O65" s="40"/>
      <c r="P65" s="40"/>
      <c r="Q65" s="40"/>
      <c r="R65" s="40"/>
      <c r="S65" s="40"/>
      <c r="T65" s="40"/>
      <c r="U65" s="40"/>
      <c r="V65" s="40"/>
      <c r="W65" s="40"/>
      <c r="X65" s="40"/>
      <c r="Y65" s="40"/>
      <c r="Z65" s="40"/>
      <c r="AA65" s="40"/>
      <c r="AB65" s="40"/>
      <c r="AC65" s="40"/>
      <c r="AD65" s="40"/>
    </row>
    <row r="66" spans="1:30" ht="21" customHeight="1" x14ac:dyDescent="0.2">
      <c r="A66" s="26" t="s">
        <v>23</v>
      </c>
      <c r="B66" s="43">
        <f t="shared" si="1"/>
        <v>2633</v>
      </c>
      <c r="C66" s="22">
        <f t="shared" si="2"/>
        <v>1583</v>
      </c>
      <c r="D66" s="34">
        <v>1174</v>
      </c>
      <c r="E66" s="22">
        <f t="shared" si="3"/>
        <v>409</v>
      </c>
      <c r="F66" s="34">
        <v>362</v>
      </c>
      <c r="G66" s="34">
        <v>47</v>
      </c>
      <c r="H66" s="22">
        <f t="shared" si="4"/>
        <v>-1050</v>
      </c>
      <c r="I66" s="34">
        <v>-192</v>
      </c>
      <c r="J66" s="22">
        <f t="shared" si="5"/>
        <v>-858</v>
      </c>
      <c r="K66" s="34">
        <v>-827</v>
      </c>
      <c r="L66" s="34">
        <v>-31</v>
      </c>
      <c r="M66" s="40"/>
      <c r="N66" s="40"/>
      <c r="O66" s="40"/>
      <c r="P66" s="40"/>
      <c r="Q66" s="40"/>
      <c r="R66" s="40"/>
      <c r="S66" s="40"/>
      <c r="T66" s="40"/>
      <c r="U66" s="40"/>
      <c r="V66" s="40"/>
      <c r="W66" s="40"/>
      <c r="X66" s="40"/>
      <c r="Y66" s="40"/>
      <c r="Z66" s="40"/>
      <c r="AA66" s="40"/>
      <c r="AB66" s="40"/>
      <c r="AC66" s="40"/>
      <c r="AD66" s="40"/>
    </row>
    <row r="67" spans="1:30" ht="21" customHeight="1" x14ac:dyDescent="0.2">
      <c r="A67" s="80" t="s">
        <v>24</v>
      </c>
      <c r="B67" s="81">
        <f t="shared" si="1"/>
        <v>-579</v>
      </c>
      <c r="C67" s="76">
        <f t="shared" si="2"/>
        <v>1138</v>
      </c>
      <c r="D67" s="69">
        <v>1568</v>
      </c>
      <c r="E67" s="76">
        <f t="shared" si="3"/>
        <v>-430</v>
      </c>
      <c r="F67" s="69">
        <v>-432</v>
      </c>
      <c r="G67" s="69">
        <v>2</v>
      </c>
      <c r="H67" s="76">
        <f t="shared" si="4"/>
        <v>1717</v>
      </c>
      <c r="I67" s="69">
        <v>200</v>
      </c>
      <c r="J67" s="76">
        <f t="shared" si="5"/>
        <v>1517</v>
      </c>
      <c r="K67" s="69">
        <v>1479</v>
      </c>
      <c r="L67" s="69">
        <v>38</v>
      </c>
      <c r="M67" s="40"/>
      <c r="N67" s="40"/>
      <c r="O67" s="40"/>
      <c r="P67" s="40"/>
      <c r="Q67" s="40"/>
      <c r="R67" s="40"/>
      <c r="S67" s="40"/>
      <c r="T67" s="40"/>
      <c r="U67" s="40"/>
      <c r="V67" s="40"/>
      <c r="W67" s="40"/>
      <c r="X67" s="40"/>
      <c r="Y67" s="40"/>
      <c r="Z67" s="40"/>
      <c r="AA67" s="40"/>
      <c r="AB67" s="40"/>
      <c r="AC67" s="40"/>
      <c r="AD67" s="40"/>
    </row>
    <row r="68" spans="1:30" ht="21" customHeight="1" x14ac:dyDescent="0.2">
      <c r="A68" s="26" t="s">
        <v>25</v>
      </c>
      <c r="B68" s="43">
        <f t="shared" si="1"/>
        <v>1117</v>
      </c>
      <c r="C68" s="22">
        <f t="shared" si="2"/>
        <v>-670</v>
      </c>
      <c r="D68" s="34">
        <v>-526</v>
      </c>
      <c r="E68" s="22">
        <f t="shared" si="3"/>
        <v>-144</v>
      </c>
      <c r="F68" s="34">
        <v>-113</v>
      </c>
      <c r="G68" s="34">
        <v>-31</v>
      </c>
      <c r="H68" s="22">
        <f t="shared" si="4"/>
        <v>-1787</v>
      </c>
      <c r="I68" s="34">
        <v>201</v>
      </c>
      <c r="J68" s="22">
        <f t="shared" si="5"/>
        <v>-1988</v>
      </c>
      <c r="K68" s="34">
        <v>-1934</v>
      </c>
      <c r="L68" s="34">
        <v>-54</v>
      </c>
      <c r="M68" s="40"/>
      <c r="N68" s="40"/>
      <c r="O68" s="40"/>
      <c r="P68" s="40"/>
      <c r="Q68" s="40"/>
      <c r="R68" s="40"/>
      <c r="S68" s="40"/>
      <c r="T68" s="40"/>
      <c r="U68" s="40"/>
      <c r="V68" s="40"/>
      <c r="W68" s="40"/>
      <c r="X68" s="40"/>
      <c r="Y68" s="40"/>
      <c r="Z68" s="40"/>
      <c r="AA68" s="40"/>
      <c r="AB68" s="40"/>
      <c r="AC68" s="40"/>
      <c r="AD68" s="40"/>
    </row>
    <row r="69" spans="1:30" ht="21" customHeight="1" x14ac:dyDescent="0.2">
      <c r="A69" s="80" t="s">
        <v>26</v>
      </c>
      <c r="B69" s="81">
        <f t="shared" si="1"/>
        <v>-870</v>
      </c>
      <c r="C69" s="76">
        <f t="shared" si="2"/>
        <v>1041</v>
      </c>
      <c r="D69" s="69">
        <v>-241</v>
      </c>
      <c r="E69" s="76">
        <f t="shared" si="3"/>
        <v>1282</v>
      </c>
      <c r="F69" s="69">
        <v>1211</v>
      </c>
      <c r="G69" s="69">
        <v>71</v>
      </c>
      <c r="H69" s="76">
        <f t="shared" si="4"/>
        <v>1911</v>
      </c>
      <c r="I69" s="69">
        <v>653</v>
      </c>
      <c r="J69" s="76">
        <f t="shared" si="5"/>
        <v>1258</v>
      </c>
      <c r="K69" s="69">
        <v>851</v>
      </c>
      <c r="L69" s="69">
        <v>407</v>
      </c>
      <c r="M69" s="40"/>
      <c r="N69" s="40"/>
      <c r="O69" s="40"/>
      <c r="P69" s="40"/>
      <c r="Q69" s="40"/>
      <c r="R69" s="40"/>
      <c r="S69" s="40"/>
      <c r="T69" s="40"/>
      <c r="U69" s="40"/>
      <c r="V69" s="40"/>
      <c r="W69" s="40"/>
      <c r="X69" s="40"/>
      <c r="Y69" s="40"/>
      <c r="Z69" s="40"/>
      <c r="AA69" s="40"/>
      <c r="AB69" s="40"/>
      <c r="AC69" s="40"/>
      <c r="AD69" s="40"/>
    </row>
    <row r="70" spans="1:30" ht="21" customHeight="1" x14ac:dyDescent="0.2">
      <c r="A70" s="26" t="s">
        <v>27</v>
      </c>
      <c r="B70" s="43">
        <f t="shared" si="1"/>
        <v>-1117</v>
      </c>
      <c r="C70" s="22">
        <f t="shared" si="2"/>
        <v>-1378</v>
      </c>
      <c r="D70" s="34">
        <v>-243</v>
      </c>
      <c r="E70" s="22">
        <f t="shared" si="3"/>
        <v>-1135</v>
      </c>
      <c r="F70" s="34">
        <v>-266</v>
      </c>
      <c r="G70" s="34">
        <v>-869</v>
      </c>
      <c r="H70" s="22">
        <f t="shared" si="4"/>
        <v>-261</v>
      </c>
      <c r="I70" s="34">
        <v>197</v>
      </c>
      <c r="J70" s="22">
        <f t="shared" si="5"/>
        <v>-458</v>
      </c>
      <c r="K70" s="34">
        <v>-476</v>
      </c>
      <c r="L70" s="34">
        <v>18</v>
      </c>
      <c r="M70" s="40"/>
      <c r="N70" s="40"/>
      <c r="O70" s="40"/>
      <c r="P70" s="40"/>
      <c r="Q70" s="40"/>
      <c r="R70" s="40"/>
      <c r="S70" s="40"/>
      <c r="T70" s="40"/>
      <c r="U70" s="40"/>
      <c r="V70" s="40"/>
      <c r="W70" s="40"/>
      <c r="X70" s="40"/>
      <c r="Y70" s="40"/>
      <c r="Z70" s="40"/>
      <c r="AA70" s="40"/>
      <c r="AB70" s="40"/>
      <c r="AC70" s="40"/>
      <c r="AD70" s="40"/>
    </row>
    <row r="71" spans="1:30" ht="21" customHeight="1" x14ac:dyDescent="0.2">
      <c r="A71" s="80" t="s">
        <v>28</v>
      </c>
      <c r="B71" s="81">
        <f t="shared" si="1"/>
        <v>2826</v>
      </c>
      <c r="C71" s="76">
        <f t="shared" si="2"/>
        <v>-693</v>
      </c>
      <c r="D71" s="69">
        <v>54</v>
      </c>
      <c r="E71" s="76">
        <f t="shared" si="3"/>
        <v>-747</v>
      </c>
      <c r="F71" s="69">
        <v>127</v>
      </c>
      <c r="G71" s="69">
        <v>-874</v>
      </c>
      <c r="H71" s="76">
        <f t="shared" si="4"/>
        <v>-3519</v>
      </c>
      <c r="I71" s="69">
        <v>-799</v>
      </c>
      <c r="J71" s="76">
        <f t="shared" si="5"/>
        <v>-2720</v>
      </c>
      <c r="K71" s="69">
        <v>-2429</v>
      </c>
      <c r="L71" s="69">
        <v>-291</v>
      </c>
      <c r="M71" s="40"/>
      <c r="N71" s="40"/>
      <c r="O71" s="40"/>
      <c r="P71" s="40"/>
      <c r="Q71" s="40"/>
      <c r="R71" s="40"/>
      <c r="S71" s="40"/>
      <c r="T71" s="40"/>
      <c r="U71" s="40"/>
      <c r="V71" s="40"/>
      <c r="W71" s="40"/>
      <c r="X71" s="40"/>
      <c r="Y71" s="40"/>
      <c r="Z71" s="40"/>
      <c r="AA71" s="40"/>
      <c r="AB71" s="40"/>
      <c r="AC71" s="40"/>
      <c r="AD71" s="40"/>
    </row>
    <row r="72" spans="1:30" ht="21" customHeight="1" x14ac:dyDescent="0.2">
      <c r="A72" s="26" t="s">
        <v>29</v>
      </c>
      <c r="B72" s="43">
        <f t="shared" si="1"/>
        <v>864</v>
      </c>
      <c r="C72" s="22">
        <f t="shared" si="2"/>
        <v>-123</v>
      </c>
      <c r="D72" s="34">
        <v>-57</v>
      </c>
      <c r="E72" s="22">
        <f t="shared" si="3"/>
        <v>-66</v>
      </c>
      <c r="F72" s="34">
        <v>29</v>
      </c>
      <c r="G72" s="34">
        <v>-95</v>
      </c>
      <c r="H72" s="22">
        <f t="shared" si="4"/>
        <v>-987</v>
      </c>
      <c r="I72" s="34">
        <v>-747</v>
      </c>
      <c r="J72" s="22">
        <f t="shared" si="5"/>
        <v>-240</v>
      </c>
      <c r="K72" s="34">
        <v>-768</v>
      </c>
      <c r="L72" s="34">
        <v>528</v>
      </c>
      <c r="M72" s="40"/>
      <c r="N72" s="40"/>
      <c r="O72" s="40"/>
      <c r="P72" s="40"/>
      <c r="Q72" s="40"/>
      <c r="R72" s="40"/>
      <c r="S72" s="40"/>
      <c r="T72" s="40"/>
      <c r="U72" s="40"/>
      <c r="V72" s="40"/>
      <c r="W72" s="40"/>
      <c r="X72" s="40"/>
      <c r="Y72" s="40"/>
      <c r="Z72" s="40"/>
      <c r="AA72" s="40"/>
      <c r="AB72" s="40"/>
      <c r="AC72" s="40"/>
      <c r="AD72" s="40"/>
    </row>
    <row r="73" spans="1:30" ht="21" customHeight="1" x14ac:dyDescent="0.2">
      <c r="A73" s="80" t="s">
        <v>30</v>
      </c>
      <c r="B73" s="81">
        <f t="shared" si="1"/>
        <v>-3073</v>
      </c>
      <c r="C73" s="76">
        <f t="shared" si="2"/>
        <v>302</v>
      </c>
      <c r="D73" s="69">
        <v>710</v>
      </c>
      <c r="E73" s="76">
        <f t="shared" si="3"/>
        <v>-408</v>
      </c>
      <c r="F73" s="69">
        <v>-346</v>
      </c>
      <c r="G73" s="69">
        <v>-62</v>
      </c>
      <c r="H73" s="76">
        <f t="shared" si="4"/>
        <v>3375</v>
      </c>
      <c r="I73" s="69">
        <v>339</v>
      </c>
      <c r="J73" s="76">
        <f t="shared" si="5"/>
        <v>3036</v>
      </c>
      <c r="K73" s="69">
        <v>2311</v>
      </c>
      <c r="L73" s="69">
        <v>725</v>
      </c>
      <c r="M73" s="40"/>
      <c r="N73" s="40"/>
      <c r="O73" s="40"/>
      <c r="P73" s="40"/>
      <c r="Q73" s="40"/>
      <c r="R73" s="40"/>
      <c r="S73" s="40"/>
      <c r="T73" s="40"/>
      <c r="U73" s="40"/>
      <c r="V73" s="40"/>
      <c r="W73" s="40"/>
      <c r="X73" s="40"/>
      <c r="Y73" s="40"/>
      <c r="Z73" s="40"/>
      <c r="AA73" s="40"/>
      <c r="AB73" s="40"/>
      <c r="AC73" s="40"/>
      <c r="AD73" s="40"/>
    </row>
    <row r="74" spans="1:30" ht="21" customHeight="1" x14ac:dyDescent="0.2">
      <c r="A74" s="26" t="s">
        <v>31</v>
      </c>
      <c r="B74" s="43">
        <f t="shared" si="1"/>
        <v>-5112</v>
      </c>
      <c r="C74" s="22">
        <f t="shared" si="2"/>
        <v>569</v>
      </c>
      <c r="D74" s="34">
        <v>524</v>
      </c>
      <c r="E74" s="22">
        <f t="shared" si="3"/>
        <v>45</v>
      </c>
      <c r="F74" s="34">
        <v>56</v>
      </c>
      <c r="G74" s="34">
        <v>-11</v>
      </c>
      <c r="H74" s="22">
        <f t="shared" si="4"/>
        <v>5681</v>
      </c>
      <c r="I74" s="34">
        <v>735</v>
      </c>
      <c r="J74" s="22">
        <f t="shared" si="5"/>
        <v>4946</v>
      </c>
      <c r="K74" s="34">
        <v>5658</v>
      </c>
      <c r="L74" s="34">
        <v>-712</v>
      </c>
      <c r="M74" s="40"/>
      <c r="N74" s="40"/>
      <c r="O74" s="40"/>
      <c r="P74" s="40"/>
      <c r="Q74" s="40"/>
      <c r="R74" s="40"/>
      <c r="S74" s="40"/>
      <c r="T74" s="40"/>
      <c r="U74" s="40"/>
      <c r="V74" s="40"/>
      <c r="W74" s="40"/>
      <c r="X74" s="40"/>
      <c r="Y74" s="40"/>
      <c r="Z74" s="40"/>
      <c r="AA74" s="40"/>
      <c r="AB74" s="40"/>
      <c r="AC74" s="40"/>
      <c r="AD74" s="40"/>
    </row>
    <row r="75" spans="1:30" ht="21" customHeight="1" x14ac:dyDescent="0.2">
      <c r="A75" s="80" t="s">
        <v>32</v>
      </c>
      <c r="B75" s="81">
        <f t="shared" si="1"/>
        <v>-2973</v>
      </c>
      <c r="C75" s="76">
        <f t="shared" si="2"/>
        <v>260</v>
      </c>
      <c r="D75" s="69">
        <v>149</v>
      </c>
      <c r="E75" s="76">
        <f t="shared" si="3"/>
        <v>111</v>
      </c>
      <c r="F75" s="69">
        <v>171</v>
      </c>
      <c r="G75" s="69">
        <v>-60</v>
      </c>
      <c r="H75" s="76">
        <f t="shared" si="4"/>
        <v>3233</v>
      </c>
      <c r="I75" s="69">
        <v>706</v>
      </c>
      <c r="J75" s="76">
        <f t="shared" si="5"/>
        <v>2527</v>
      </c>
      <c r="K75" s="69">
        <v>2359</v>
      </c>
      <c r="L75" s="69">
        <v>168</v>
      </c>
      <c r="M75" s="40"/>
      <c r="N75" s="40"/>
      <c r="O75" s="40"/>
      <c r="P75" s="40"/>
      <c r="Q75" s="40"/>
      <c r="R75" s="40"/>
      <c r="S75" s="40"/>
      <c r="T75" s="40"/>
      <c r="U75" s="40"/>
      <c r="V75" s="40"/>
      <c r="W75" s="40"/>
      <c r="X75" s="40"/>
      <c r="Y75" s="40"/>
      <c r="Z75" s="40"/>
      <c r="AA75" s="40"/>
      <c r="AB75" s="40"/>
      <c r="AC75" s="40"/>
      <c r="AD75" s="40"/>
    </row>
    <row r="76" spans="1:30" ht="21" customHeight="1" x14ac:dyDescent="0.2">
      <c r="A76" s="26" t="s">
        <v>33</v>
      </c>
      <c r="B76" s="43">
        <f t="shared" si="1"/>
        <v>-7071</v>
      </c>
      <c r="C76" s="22">
        <f t="shared" si="2"/>
        <v>14</v>
      </c>
      <c r="D76" s="34">
        <v>68</v>
      </c>
      <c r="E76" s="22">
        <f t="shared" si="3"/>
        <v>-54</v>
      </c>
      <c r="F76" s="34">
        <v>-9</v>
      </c>
      <c r="G76" s="34">
        <v>-45</v>
      </c>
      <c r="H76" s="22">
        <f t="shared" si="4"/>
        <v>7085</v>
      </c>
      <c r="I76" s="34">
        <v>230</v>
      </c>
      <c r="J76" s="22">
        <f t="shared" si="5"/>
        <v>6855</v>
      </c>
      <c r="K76" s="34">
        <v>6981</v>
      </c>
      <c r="L76" s="34">
        <v>-126</v>
      </c>
      <c r="M76" s="40"/>
      <c r="N76" s="40"/>
      <c r="O76" s="40"/>
      <c r="P76" s="40"/>
      <c r="Q76" s="40"/>
      <c r="R76" s="40"/>
      <c r="S76" s="40"/>
      <c r="T76" s="40"/>
      <c r="U76" s="40"/>
      <c r="V76" s="40"/>
      <c r="W76" s="40"/>
      <c r="X76" s="40"/>
      <c r="Y76" s="40"/>
      <c r="Z76" s="40"/>
      <c r="AA76" s="40"/>
      <c r="AB76" s="40"/>
      <c r="AC76" s="40"/>
      <c r="AD76" s="40"/>
    </row>
    <row r="77" spans="1:30" ht="21" customHeight="1" x14ac:dyDescent="0.2">
      <c r="A77" s="80" t="s">
        <v>34</v>
      </c>
      <c r="B77" s="81">
        <f t="shared" si="1"/>
        <v>-4201</v>
      </c>
      <c r="C77" s="76">
        <f t="shared" si="2"/>
        <v>-176</v>
      </c>
      <c r="D77" s="69">
        <v>-11</v>
      </c>
      <c r="E77" s="76">
        <f t="shared" si="3"/>
        <v>-165</v>
      </c>
      <c r="F77" s="69">
        <v>-139</v>
      </c>
      <c r="G77" s="69">
        <v>-26</v>
      </c>
      <c r="H77" s="76">
        <f t="shared" si="4"/>
        <v>4025</v>
      </c>
      <c r="I77" s="69">
        <v>1625</v>
      </c>
      <c r="J77" s="76">
        <f t="shared" si="5"/>
        <v>2400</v>
      </c>
      <c r="K77" s="69">
        <v>2432</v>
      </c>
      <c r="L77" s="69">
        <v>-32</v>
      </c>
      <c r="M77" s="40"/>
      <c r="N77" s="40"/>
      <c r="O77" s="40"/>
      <c r="P77" s="40"/>
      <c r="Q77" s="40"/>
      <c r="R77" s="40"/>
      <c r="S77" s="40"/>
      <c r="T77" s="40"/>
      <c r="U77" s="40"/>
      <c r="V77" s="40"/>
      <c r="W77" s="40"/>
      <c r="X77" s="40"/>
      <c r="Y77" s="40"/>
      <c r="Z77" s="40"/>
      <c r="AA77" s="40"/>
      <c r="AB77" s="40"/>
      <c r="AC77" s="40"/>
      <c r="AD77" s="40"/>
    </row>
    <row r="78" spans="1:30" ht="21" customHeight="1" x14ac:dyDescent="0.2">
      <c r="A78" s="26" t="s">
        <v>35</v>
      </c>
      <c r="B78" s="43">
        <f t="shared" si="1"/>
        <v>-7758</v>
      </c>
      <c r="C78" s="22">
        <f t="shared" si="2"/>
        <v>25</v>
      </c>
      <c r="D78" s="34">
        <v>222</v>
      </c>
      <c r="E78" s="22">
        <f t="shared" si="3"/>
        <v>-197</v>
      </c>
      <c r="F78" s="34">
        <v>-196</v>
      </c>
      <c r="G78" s="34">
        <v>-1</v>
      </c>
      <c r="H78" s="22">
        <f t="shared" si="4"/>
        <v>7783</v>
      </c>
      <c r="I78" s="34">
        <v>427</v>
      </c>
      <c r="J78" s="22">
        <f t="shared" si="5"/>
        <v>7356</v>
      </c>
      <c r="K78" s="34">
        <v>7381</v>
      </c>
      <c r="L78" s="34">
        <v>-25</v>
      </c>
      <c r="M78" s="40"/>
      <c r="N78" s="40"/>
      <c r="O78" s="40"/>
      <c r="P78" s="40"/>
      <c r="Q78" s="40"/>
      <c r="R78" s="40"/>
      <c r="S78" s="40"/>
      <c r="T78" s="40"/>
      <c r="U78" s="40"/>
      <c r="V78" s="40"/>
      <c r="W78" s="40"/>
      <c r="X78" s="40"/>
      <c r="Y78" s="40"/>
      <c r="Z78" s="40"/>
      <c r="AA78" s="40"/>
      <c r="AB78" s="40"/>
      <c r="AC78" s="40"/>
      <c r="AD78" s="40"/>
    </row>
    <row r="79" spans="1:30" ht="21" customHeight="1" x14ac:dyDescent="0.2">
      <c r="A79" s="80" t="s">
        <v>36</v>
      </c>
      <c r="B79" s="81">
        <f t="shared" si="1"/>
        <v>-2520</v>
      </c>
      <c r="C79" s="76">
        <f t="shared" si="2"/>
        <v>160</v>
      </c>
      <c r="D79" s="69">
        <v>289</v>
      </c>
      <c r="E79" s="76">
        <f t="shared" si="3"/>
        <v>-129</v>
      </c>
      <c r="F79" s="69">
        <v>-91</v>
      </c>
      <c r="G79" s="69">
        <v>-38</v>
      </c>
      <c r="H79" s="76">
        <f t="shared" si="4"/>
        <v>2680</v>
      </c>
      <c r="I79" s="69">
        <v>3036</v>
      </c>
      <c r="J79" s="76">
        <f t="shared" si="5"/>
        <v>-356</v>
      </c>
      <c r="K79" s="69">
        <v>-358</v>
      </c>
      <c r="L79" s="69">
        <v>2</v>
      </c>
      <c r="M79" s="40"/>
      <c r="N79" s="40"/>
      <c r="O79" s="40"/>
      <c r="P79" s="40"/>
      <c r="Q79" s="40"/>
      <c r="R79" s="40"/>
      <c r="S79" s="40"/>
      <c r="T79" s="40"/>
      <c r="U79" s="40"/>
      <c r="V79" s="40"/>
      <c r="W79" s="40"/>
      <c r="X79" s="40"/>
      <c r="Y79" s="40"/>
      <c r="Z79" s="40"/>
      <c r="AA79" s="40"/>
      <c r="AB79" s="40"/>
      <c r="AC79" s="40"/>
      <c r="AD79" s="40"/>
    </row>
    <row r="80" spans="1:30" ht="21" customHeight="1" x14ac:dyDescent="0.2">
      <c r="A80" s="26" t="s">
        <v>37</v>
      </c>
      <c r="B80" s="43">
        <f t="shared" si="1"/>
        <v>-2260</v>
      </c>
      <c r="C80" s="22">
        <f t="shared" si="2"/>
        <v>484</v>
      </c>
      <c r="D80" s="34">
        <v>498</v>
      </c>
      <c r="E80" s="22">
        <f t="shared" si="3"/>
        <v>-14</v>
      </c>
      <c r="F80" s="34">
        <v>83</v>
      </c>
      <c r="G80" s="34">
        <v>-97</v>
      </c>
      <c r="H80" s="22">
        <f t="shared" si="4"/>
        <v>2744</v>
      </c>
      <c r="I80" s="34">
        <v>375</v>
      </c>
      <c r="J80" s="22">
        <f t="shared" si="5"/>
        <v>2369</v>
      </c>
      <c r="K80" s="34">
        <v>2208</v>
      </c>
      <c r="L80" s="34">
        <v>161</v>
      </c>
      <c r="M80" s="40"/>
      <c r="N80" s="40"/>
      <c r="O80" s="40"/>
      <c r="P80" s="40"/>
      <c r="Q80" s="40"/>
      <c r="R80" s="40"/>
      <c r="S80" s="40"/>
      <c r="T80" s="40"/>
      <c r="U80" s="40"/>
      <c r="V80" s="40"/>
      <c r="W80" s="40"/>
      <c r="X80" s="40"/>
      <c r="Y80" s="40"/>
      <c r="Z80" s="40"/>
      <c r="AA80" s="40"/>
      <c r="AB80" s="40"/>
      <c r="AC80" s="40"/>
      <c r="AD80" s="40"/>
    </row>
    <row r="81" spans="1:30" ht="21" customHeight="1" x14ac:dyDescent="0.2">
      <c r="A81" s="80" t="s">
        <v>38</v>
      </c>
      <c r="B81" s="81">
        <f t="shared" si="1"/>
        <v>-4359</v>
      </c>
      <c r="C81" s="76">
        <f t="shared" si="2"/>
        <v>225</v>
      </c>
      <c r="D81" s="69">
        <v>59</v>
      </c>
      <c r="E81" s="76">
        <f t="shared" si="3"/>
        <v>166</v>
      </c>
      <c r="F81" s="69">
        <v>151</v>
      </c>
      <c r="G81" s="69">
        <v>15</v>
      </c>
      <c r="H81" s="76">
        <f t="shared" si="4"/>
        <v>4584</v>
      </c>
      <c r="I81" s="69">
        <v>1239</v>
      </c>
      <c r="J81" s="76">
        <f t="shared" si="5"/>
        <v>3345</v>
      </c>
      <c r="K81" s="69">
        <v>3366</v>
      </c>
      <c r="L81" s="69">
        <v>-21</v>
      </c>
      <c r="M81" s="40"/>
      <c r="N81" s="40"/>
      <c r="O81" s="40"/>
      <c r="P81" s="40"/>
      <c r="Q81" s="40"/>
      <c r="R81" s="40"/>
      <c r="S81" s="40"/>
      <c r="T81" s="40"/>
      <c r="U81" s="40"/>
      <c r="V81" s="40"/>
      <c r="W81" s="40"/>
      <c r="X81" s="40"/>
      <c r="Y81" s="40"/>
      <c r="Z81" s="40"/>
      <c r="AA81" s="40"/>
      <c r="AB81" s="40"/>
      <c r="AC81" s="40"/>
      <c r="AD81" s="40"/>
    </row>
    <row r="82" spans="1:30" ht="21" customHeight="1" x14ac:dyDescent="0.2">
      <c r="A82" s="26" t="s">
        <v>39</v>
      </c>
      <c r="B82" s="43">
        <f t="shared" si="1"/>
        <v>-4399</v>
      </c>
      <c r="C82" s="22">
        <f t="shared" si="2"/>
        <v>-727</v>
      </c>
      <c r="D82" s="34">
        <v>-791</v>
      </c>
      <c r="E82" s="22">
        <f t="shared" si="3"/>
        <v>64</v>
      </c>
      <c r="F82" s="34">
        <v>71</v>
      </c>
      <c r="G82" s="34">
        <v>-7</v>
      </c>
      <c r="H82" s="22">
        <f t="shared" si="4"/>
        <v>3672</v>
      </c>
      <c r="I82" s="34">
        <v>364</v>
      </c>
      <c r="J82" s="22">
        <f t="shared" si="5"/>
        <v>3308</v>
      </c>
      <c r="K82" s="34">
        <v>3808</v>
      </c>
      <c r="L82" s="34">
        <v>-500</v>
      </c>
      <c r="M82" s="40"/>
      <c r="N82" s="40"/>
      <c r="O82" s="40"/>
      <c r="P82" s="40"/>
      <c r="Q82" s="40"/>
      <c r="R82" s="40"/>
      <c r="S82" s="40"/>
      <c r="T82" s="40"/>
      <c r="U82" s="40"/>
      <c r="V82" s="40"/>
      <c r="W82" s="40"/>
      <c r="X82" s="40"/>
      <c r="Y82" s="40"/>
      <c r="Z82" s="40"/>
      <c r="AA82" s="40"/>
      <c r="AB82" s="40"/>
      <c r="AC82" s="40"/>
      <c r="AD82" s="40"/>
    </row>
    <row r="83" spans="1:30" ht="21" customHeight="1" x14ac:dyDescent="0.2">
      <c r="A83" s="27" t="s">
        <v>40</v>
      </c>
      <c r="B83" s="44">
        <f t="shared" si="1"/>
        <v>-1153</v>
      </c>
      <c r="C83" s="23">
        <f t="shared" si="2"/>
        <v>-484</v>
      </c>
      <c r="D83" s="35">
        <v>-127</v>
      </c>
      <c r="E83" s="23">
        <f t="shared" si="3"/>
        <v>-357</v>
      </c>
      <c r="F83" s="35">
        <v>-376</v>
      </c>
      <c r="G83" s="35">
        <v>19</v>
      </c>
      <c r="H83" s="23">
        <f t="shared" si="4"/>
        <v>669</v>
      </c>
      <c r="I83" s="35">
        <v>221</v>
      </c>
      <c r="J83" s="23">
        <f t="shared" si="5"/>
        <v>448</v>
      </c>
      <c r="K83" s="35">
        <v>386</v>
      </c>
      <c r="L83" s="35">
        <v>62</v>
      </c>
      <c r="M83" s="40"/>
      <c r="N83" s="40"/>
      <c r="O83" s="40"/>
      <c r="P83" s="40"/>
      <c r="Q83" s="40"/>
      <c r="R83" s="40"/>
      <c r="S83" s="40"/>
      <c r="T83" s="40"/>
      <c r="U83" s="40"/>
      <c r="V83" s="40"/>
      <c r="W83" s="40"/>
      <c r="X83" s="40"/>
      <c r="Y83" s="40"/>
      <c r="Z83" s="40"/>
      <c r="AA83" s="40"/>
      <c r="AB83" s="40"/>
      <c r="AC83" s="40"/>
      <c r="AD83" s="40"/>
    </row>
    <row r="84" spans="1:30" ht="21" customHeight="1" x14ac:dyDescent="0.2">
      <c r="A84" s="26" t="s">
        <v>41</v>
      </c>
      <c r="B84" s="43">
        <f t="shared" si="1"/>
        <v>-4413</v>
      </c>
      <c r="C84" s="22">
        <f t="shared" si="2"/>
        <v>178</v>
      </c>
      <c r="D84" s="34">
        <v>149</v>
      </c>
      <c r="E84" s="22">
        <f t="shared" si="3"/>
        <v>29</v>
      </c>
      <c r="F84" s="34">
        <v>47</v>
      </c>
      <c r="G84" s="34">
        <v>-18</v>
      </c>
      <c r="H84" s="22">
        <f t="shared" si="4"/>
        <v>4591</v>
      </c>
      <c r="I84" s="34">
        <v>1021</v>
      </c>
      <c r="J84" s="22">
        <f t="shared" si="5"/>
        <v>3570</v>
      </c>
      <c r="K84" s="34">
        <v>3888</v>
      </c>
      <c r="L84" s="34">
        <v>-318</v>
      </c>
      <c r="M84" s="40"/>
      <c r="N84" s="40"/>
      <c r="O84" s="40"/>
      <c r="P84" s="40"/>
      <c r="Q84" s="40"/>
      <c r="R84" s="40"/>
      <c r="S84" s="40"/>
      <c r="T84" s="40"/>
      <c r="U84" s="40"/>
      <c r="V84" s="40"/>
      <c r="W84" s="40"/>
      <c r="X84" s="40"/>
      <c r="Y84" s="40"/>
      <c r="Z84" s="40"/>
      <c r="AA84" s="40"/>
      <c r="AB84" s="40"/>
      <c r="AC84" s="40"/>
      <c r="AD84" s="40"/>
    </row>
    <row r="85" spans="1:30" ht="21" customHeight="1" x14ac:dyDescent="0.2">
      <c r="A85" s="27" t="s">
        <v>42</v>
      </c>
      <c r="B85" s="44">
        <f t="shared" si="1"/>
        <v>-3578</v>
      </c>
      <c r="C85" s="23">
        <f t="shared" si="2"/>
        <v>-151</v>
      </c>
      <c r="D85" s="35">
        <v>-26</v>
      </c>
      <c r="E85" s="23">
        <f t="shared" si="3"/>
        <v>-125</v>
      </c>
      <c r="F85" s="35">
        <v>-168</v>
      </c>
      <c r="G85" s="35">
        <v>43</v>
      </c>
      <c r="H85" s="23">
        <f t="shared" si="4"/>
        <v>3427</v>
      </c>
      <c r="I85" s="35">
        <v>443</v>
      </c>
      <c r="J85" s="23">
        <f t="shared" si="5"/>
        <v>2984</v>
      </c>
      <c r="K85" s="35">
        <v>2978</v>
      </c>
      <c r="L85" s="35">
        <v>6</v>
      </c>
      <c r="M85" s="40"/>
      <c r="N85" s="40"/>
      <c r="O85" s="40"/>
      <c r="P85" s="40"/>
      <c r="Q85" s="40"/>
      <c r="R85" s="40"/>
      <c r="S85" s="40"/>
      <c r="T85" s="40"/>
      <c r="U85" s="40"/>
      <c r="V85" s="40"/>
      <c r="W85" s="40"/>
      <c r="X85" s="40"/>
      <c r="Y85" s="40"/>
      <c r="Z85" s="40"/>
      <c r="AA85" s="40"/>
      <c r="AB85" s="40"/>
      <c r="AC85" s="40"/>
      <c r="AD85" s="40"/>
    </row>
    <row r="86" spans="1:30" ht="21" customHeight="1" x14ac:dyDescent="0.2">
      <c r="A86" s="26" t="s">
        <v>43</v>
      </c>
      <c r="B86" s="43">
        <f t="shared" si="1"/>
        <v>-4131</v>
      </c>
      <c r="C86" s="22">
        <f t="shared" si="2"/>
        <v>27</v>
      </c>
      <c r="D86" s="34">
        <v>173</v>
      </c>
      <c r="E86" s="22">
        <f t="shared" si="3"/>
        <v>-146</v>
      </c>
      <c r="F86" s="34">
        <v>-102</v>
      </c>
      <c r="G86" s="34">
        <v>-44</v>
      </c>
      <c r="H86" s="22">
        <f t="shared" si="4"/>
        <v>4158</v>
      </c>
      <c r="I86" s="34">
        <v>970</v>
      </c>
      <c r="J86" s="22">
        <f t="shared" si="5"/>
        <v>3188</v>
      </c>
      <c r="K86" s="34">
        <v>3098</v>
      </c>
      <c r="L86" s="34">
        <v>90</v>
      </c>
      <c r="M86" s="40"/>
      <c r="N86" s="40"/>
      <c r="O86" s="40"/>
      <c r="P86" s="40"/>
      <c r="Q86" s="40"/>
      <c r="R86" s="40"/>
      <c r="S86" s="40"/>
      <c r="T86" s="40"/>
      <c r="U86" s="40"/>
      <c r="V86" s="40"/>
      <c r="W86" s="40"/>
      <c r="X86" s="40"/>
      <c r="Y86" s="40"/>
      <c r="Z86" s="40"/>
      <c r="AA86" s="40"/>
      <c r="AB86" s="40"/>
      <c r="AC86" s="40"/>
      <c r="AD86" s="40"/>
    </row>
    <row r="87" spans="1:30" ht="21" customHeight="1" x14ac:dyDescent="0.2">
      <c r="A87" s="27" t="s">
        <v>44</v>
      </c>
      <c r="B87" s="44">
        <f t="shared" si="1"/>
        <v>-3255</v>
      </c>
      <c r="C87" s="23">
        <f t="shared" si="2"/>
        <v>297</v>
      </c>
      <c r="D87" s="35">
        <v>209</v>
      </c>
      <c r="E87" s="23">
        <f t="shared" si="3"/>
        <v>88</v>
      </c>
      <c r="F87" s="35">
        <v>22</v>
      </c>
      <c r="G87" s="35">
        <v>66</v>
      </c>
      <c r="H87" s="23">
        <f t="shared" si="4"/>
        <v>3552</v>
      </c>
      <c r="I87" s="35">
        <v>550</v>
      </c>
      <c r="J87" s="23">
        <f t="shared" si="5"/>
        <v>3002</v>
      </c>
      <c r="K87" s="35">
        <v>3048</v>
      </c>
      <c r="L87" s="35">
        <v>-46</v>
      </c>
      <c r="M87" s="40"/>
      <c r="N87" s="40"/>
      <c r="O87" s="40"/>
      <c r="P87" s="40"/>
      <c r="Q87" s="40"/>
      <c r="R87" s="40"/>
      <c r="S87" s="40"/>
      <c r="T87" s="40"/>
      <c r="U87" s="40"/>
      <c r="V87" s="40"/>
      <c r="W87" s="40"/>
      <c r="X87" s="40"/>
      <c r="Y87" s="40"/>
      <c r="Z87" s="40"/>
      <c r="AA87" s="40"/>
      <c r="AB87" s="40"/>
      <c r="AC87" s="40"/>
      <c r="AD87" s="40"/>
    </row>
    <row r="88" spans="1:30" ht="21" customHeight="1" x14ac:dyDescent="0.2">
      <c r="A88" s="26" t="s">
        <v>45</v>
      </c>
      <c r="B88" s="43">
        <f t="shared" si="1"/>
        <v>-1595</v>
      </c>
      <c r="C88" s="22">
        <f t="shared" si="2"/>
        <v>1316</v>
      </c>
      <c r="D88" s="34">
        <v>941</v>
      </c>
      <c r="E88" s="22">
        <f t="shared" si="3"/>
        <v>375</v>
      </c>
      <c r="F88" s="34">
        <v>446</v>
      </c>
      <c r="G88" s="34">
        <v>-71</v>
      </c>
      <c r="H88" s="22">
        <f t="shared" si="4"/>
        <v>2911</v>
      </c>
      <c r="I88" s="34">
        <v>1072</v>
      </c>
      <c r="J88" s="22">
        <f t="shared" si="5"/>
        <v>1839</v>
      </c>
      <c r="K88" s="34">
        <v>1917</v>
      </c>
      <c r="L88" s="34">
        <v>-78</v>
      </c>
      <c r="M88" s="40"/>
      <c r="N88" s="40"/>
      <c r="O88" s="40"/>
      <c r="P88" s="40"/>
      <c r="Q88" s="40"/>
      <c r="R88" s="40"/>
      <c r="S88" s="40"/>
      <c r="T88" s="40"/>
      <c r="U88" s="40"/>
      <c r="V88" s="40"/>
      <c r="W88" s="40"/>
      <c r="X88" s="40"/>
      <c r="Y88" s="40"/>
      <c r="Z88" s="40"/>
      <c r="AA88" s="40"/>
      <c r="AB88" s="40"/>
      <c r="AC88" s="40"/>
      <c r="AD88" s="40"/>
    </row>
    <row r="89" spans="1:30" ht="21" customHeight="1" x14ac:dyDescent="0.2">
      <c r="A89" s="27" t="s">
        <v>46</v>
      </c>
      <c r="B89" s="44">
        <f t="shared" si="1"/>
        <v>1955</v>
      </c>
      <c r="C89" s="23">
        <f t="shared" si="2"/>
        <v>519</v>
      </c>
      <c r="D89" s="35">
        <v>465</v>
      </c>
      <c r="E89" s="23">
        <f t="shared" si="3"/>
        <v>54</v>
      </c>
      <c r="F89" s="35">
        <v>51</v>
      </c>
      <c r="G89" s="35">
        <v>3</v>
      </c>
      <c r="H89" s="23">
        <f t="shared" si="4"/>
        <v>-1436</v>
      </c>
      <c r="I89" s="35">
        <v>530</v>
      </c>
      <c r="J89" s="23">
        <f t="shared" si="5"/>
        <v>-1966</v>
      </c>
      <c r="K89" s="35">
        <v>-1871</v>
      </c>
      <c r="L89" s="35">
        <v>-95</v>
      </c>
      <c r="M89" s="40"/>
      <c r="N89" s="40"/>
      <c r="O89" s="40"/>
      <c r="P89" s="40"/>
      <c r="Q89" s="40"/>
      <c r="R89" s="40"/>
      <c r="S89" s="40"/>
      <c r="T89" s="40"/>
      <c r="U89" s="40"/>
      <c r="V89" s="40"/>
      <c r="W89" s="40"/>
      <c r="X89" s="40"/>
      <c r="Y89" s="40"/>
      <c r="Z89" s="40"/>
      <c r="AA89" s="40"/>
      <c r="AB89" s="40"/>
      <c r="AC89" s="40"/>
      <c r="AD89" s="40"/>
    </row>
    <row r="90" spans="1:30" ht="21" customHeight="1" x14ac:dyDescent="0.2">
      <c r="A90" s="26" t="s">
        <v>47</v>
      </c>
      <c r="B90" s="43">
        <f t="shared" si="1"/>
        <v>786</v>
      </c>
      <c r="C90" s="22">
        <f t="shared" si="2"/>
        <v>315</v>
      </c>
      <c r="D90" s="34">
        <v>313</v>
      </c>
      <c r="E90" s="22">
        <f t="shared" si="3"/>
        <v>2</v>
      </c>
      <c r="F90" s="34">
        <v>5</v>
      </c>
      <c r="G90" s="34">
        <v>-3</v>
      </c>
      <c r="H90" s="22">
        <f t="shared" si="4"/>
        <v>-471</v>
      </c>
      <c r="I90" s="34">
        <v>-90</v>
      </c>
      <c r="J90" s="22">
        <f t="shared" si="5"/>
        <v>-381</v>
      </c>
      <c r="K90" s="34">
        <v>-356</v>
      </c>
      <c r="L90" s="34">
        <v>-25</v>
      </c>
      <c r="M90" s="40"/>
      <c r="N90" s="40"/>
      <c r="O90" s="40"/>
      <c r="P90" s="40"/>
      <c r="Q90" s="40"/>
      <c r="R90" s="40"/>
      <c r="S90" s="40"/>
      <c r="T90" s="40"/>
      <c r="U90" s="40"/>
      <c r="V90" s="40"/>
      <c r="W90" s="40"/>
      <c r="X90" s="40"/>
      <c r="Y90" s="40"/>
      <c r="Z90" s="40"/>
      <c r="AA90" s="40"/>
      <c r="AB90" s="40"/>
      <c r="AC90" s="40"/>
      <c r="AD90" s="40"/>
    </row>
    <row r="91" spans="1:30" ht="21" customHeight="1" x14ac:dyDescent="0.2">
      <c r="A91" s="27" t="s">
        <v>48</v>
      </c>
      <c r="B91" s="44">
        <f t="shared" ref="B91:B94" si="28">+C91-H91</f>
        <v>-1206</v>
      </c>
      <c r="C91" s="23">
        <f t="shared" ref="C91:C94" si="29">+D91+E91</f>
        <v>-352</v>
      </c>
      <c r="D91" s="35">
        <v>-646</v>
      </c>
      <c r="E91" s="23">
        <f t="shared" ref="E91:E94" si="30">+F91+G91</f>
        <v>294</v>
      </c>
      <c r="F91" s="35">
        <v>242</v>
      </c>
      <c r="G91" s="35">
        <v>52</v>
      </c>
      <c r="H91" s="23">
        <f t="shared" ref="H91:H94" si="31">+I91+J91</f>
        <v>854</v>
      </c>
      <c r="I91" s="35">
        <v>594</v>
      </c>
      <c r="J91" s="23">
        <f t="shared" ref="J91:J94" si="32">+K91+L91</f>
        <v>260</v>
      </c>
      <c r="K91" s="35">
        <v>260</v>
      </c>
      <c r="L91" s="35">
        <v>0</v>
      </c>
      <c r="M91" s="40"/>
      <c r="N91" s="40"/>
      <c r="O91" s="40"/>
      <c r="P91" s="40"/>
      <c r="Q91" s="40"/>
      <c r="R91" s="40"/>
      <c r="S91" s="40"/>
      <c r="T91" s="40"/>
      <c r="U91" s="40"/>
      <c r="V91" s="40"/>
      <c r="W91" s="40"/>
      <c r="X91" s="40"/>
      <c r="Y91" s="40"/>
      <c r="Z91" s="40"/>
      <c r="AA91" s="40"/>
      <c r="AB91" s="40"/>
      <c r="AC91" s="40"/>
      <c r="AD91" s="40"/>
    </row>
    <row r="92" spans="1:30" ht="21" customHeight="1" x14ac:dyDescent="0.2">
      <c r="A92" s="26" t="s">
        <v>144</v>
      </c>
      <c r="B92" s="43">
        <f t="shared" si="28"/>
        <v>1337</v>
      </c>
      <c r="C92" s="22">
        <f t="shared" si="29"/>
        <v>1044</v>
      </c>
      <c r="D92" s="34">
        <v>726</v>
      </c>
      <c r="E92" s="22">
        <f t="shared" si="30"/>
        <v>318</v>
      </c>
      <c r="F92" s="34">
        <v>328</v>
      </c>
      <c r="G92" s="34">
        <v>-10</v>
      </c>
      <c r="H92" s="22">
        <f t="shared" si="31"/>
        <v>-293</v>
      </c>
      <c r="I92" s="34">
        <v>358</v>
      </c>
      <c r="J92" s="22">
        <f t="shared" si="32"/>
        <v>-651</v>
      </c>
      <c r="K92" s="34">
        <v>-651</v>
      </c>
      <c r="L92" s="34">
        <v>0</v>
      </c>
      <c r="M92" s="40"/>
      <c r="N92" s="40"/>
      <c r="O92" s="40"/>
      <c r="P92" s="40"/>
      <c r="Q92" s="40"/>
      <c r="R92" s="40"/>
      <c r="S92" s="40"/>
      <c r="T92" s="40"/>
      <c r="U92" s="40"/>
      <c r="V92" s="40"/>
      <c r="W92" s="40"/>
      <c r="X92" s="40"/>
      <c r="Y92" s="40"/>
      <c r="Z92" s="40"/>
      <c r="AA92" s="40"/>
      <c r="AB92" s="40"/>
      <c r="AC92" s="40"/>
      <c r="AD92" s="40"/>
    </row>
    <row r="93" spans="1:30" ht="21" customHeight="1" x14ac:dyDescent="0.2">
      <c r="A93" s="27" t="s">
        <v>145</v>
      </c>
      <c r="B93" s="44">
        <f t="shared" si="28"/>
        <v>-1417</v>
      </c>
      <c r="C93" s="23">
        <f t="shared" si="29"/>
        <v>3035</v>
      </c>
      <c r="D93" s="35">
        <v>1997</v>
      </c>
      <c r="E93" s="23">
        <f t="shared" si="30"/>
        <v>1038</v>
      </c>
      <c r="F93" s="35">
        <v>911</v>
      </c>
      <c r="G93" s="35">
        <v>127</v>
      </c>
      <c r="H93" s="23">
        <f t="shared" si="31"/>
        <v>4452</v>
      </c>
      <c r="I93" s="35">
        <v>1858</v>
      </c>
      <c r="J93" s="23">
        <f t="shared" si="32"/>
        <v>2594</v>
      </c>
      <c r="K93" s="35">
        <v>2594</v>
      </c>
      <c r="L93" s="35">
        <v>0</v>
      </c>
      <c r="M93" s="40"/>
      <c r="N93" s="40"/>
      <c r="O93" s="40"/>
      <c r="P93" s="40"/>
      <c r="Q93" s="40"/>
      <c r="R93" s="40"/>
      <c r="S93" s="40"/>
      <c r="T93" s="40"/>
      <c r="U93" s="40"/>
      <c r="V93" s="40"/>
      <c r="W93" s="40"/>
      <c r="X93" s="40"/>
      <c r="Y93" s="40"/>
      <c r="Z93" s="40"/>
      <c r="AA93" s="40"/>
      <c r="AB93" s="40"/>
      <c r="AC93" s="40"/>
      <c r="AD93" s="40"/>
    </row>
    <row r="94" spans="1:30" ht="21" customHeight="1" x14ac:dyDescent="0.2">
      <c r="A94" s="26" t="s">
        <v>146</v>
      </c>
      <c r="B94" s="43">
        <f t="shared" si="28"/>
        <v>11</v>
      </c>
      <c r="C94" s="22">
        <f t="shared" si="29"/>
        <v>1235</v>
      </c>
      <c r="D94" s="34">
        <v>621</v>
      </c>
      <c r="E94" s="22">
        <f t="shared" si="30"/>
        <v>614</v>
      </c>
      <c r="F94" s="34">
        <v>675</v>
      </c>
      <c r="G94" s="34">
        <v>-61</v>
      </c>
      <c r="H94" s="22">
        <f t="shared" si="31"/>
        <v>1224</v>
      </c>
      <c r="I94" s="34">
        <v>1920</v>
      </c>
      <c r="J94" s="22">
        <f t="shared" si="32"/>
        <v>-696</v>
      </c>
      <c r="K94" s="34">
        <v>-696</v>
      </c>
      <c r="L94" s="34">
        <v>0</v>
      </c>
      <c r="M94" s="40"/>
      <c r="N94" s="40"/>
      <c r="O94" s="40"/>
      <c r="P94" s="40"/>
      <c r="Q94" s="40"/>
      <c r="R94" s="40"/>
      <c r="S94" s="40"/>
      <c r="T94" s="40"/>
      <c r="U94" s="40"/>
      <c r="V94" s="40"/>
      <c r="W94" s="40"/>
      <c r="X94" s="40"/>
      <c r="Y94" s="40"/>
      <c r="Z94" s="40"/>
      <c r="AA94" s="40"/>
      <c r="AB94" s="40"/>
      <c r="AC94" s="40"/>
      <c r="AD94" s="40"/>
    </row>
    <row r="95" spans="1:30" ht="21" customHeight="1" x14ac:dyDescent="0.2">
      <c r="A95" s="27" t="s">
        <v>147</v>
      </c>
      <c r="B95" s="44">
        <f t="shared" ref="B95:B98" si="33">+C95-H95</f>
        <v>1620</v>
      </c>
      <c r="C95" s="23">
        <f t="shared" ref="C95:C98" si="34">+D95+E95</f>
        <v>-1026</v>
      </c>
      <c r="D95" s="35">
        <v>-1444</v>
      </c>
      <c r="E95" s="23">
        <f t="shared" ref="E95:E98" si="35">+F95+G95</f>
        <v>418</v>
      </c>
      <c r="F95" s="35">
        <v>425</v>
      </c>
      <c r="G95" s="35">
        <v>-7</v>
      </c>
      <c r="H95" s="23">
        <f t="shared" ref="H95:H98" si="36">+I95+J95</f>
        <v>-2646</v>
      </c>
      <c r="I95" s="35">
        <v>-1769</v>
      </c>
      <c r="J95" s="23">
        <f t="shared" ref="J95:J98" si="37">+K95+L95</f>
        <v>-877</v>
      </c>
      <c r="K95" s="35">
        <v>-874</v>
      </c>
      <c r="L95" s="35">
        <v>-3</v>
      </c>
      <c r="M95" s="40"/>
      <c r="N95" s="40"/>
      <c r="O95" s="40"/>
      <c r="P95" s="40"/>
      <c r="Q95" s="40"/>
      <c r="R95" s="40"/>
      <c r="S95" s="40"/>
      <c r="T95" s="40"/>
      <c r="U95" s="40"/>
      <c r="V95" s="40"/>
      <c r="W95" s="40"/>
      <c r="X95" s="40"/>
      <c r="Y95" s="40"/>
      <c r="Z95" s="40"/>
      <c r="AA95" s="40"/>
      <c r="AB95" s="40"/>
      <c r="AC95" s="40"/>
      <c r="AD95" s="40"/>
    </row>
    <row r="96" spans="1:30" ht="21" customHeight="1" x14ac:dyDescent="0.2">
      <c r="A96" s="26" t="s">
        <v>201</v>
      </c>
      <c r="B96" s="43">
        <f t="shared" si="33"/>
        <v>-291</v>
      </c>
      <c r="C96" s="22">
        <f t="shared" si="34"/>
        <v>1617</v>
      </c>
      <c r="D96" s="34">
        <v>1436</v>
      </c>
      <c r="E96" s="22">
        <f t="shared" si="35"/>
        <v>181</v>
      </c>
      <c r="F96" s="34">
        <v>169</v>
      </c>
      <c r="G96" s="34">
        <v>12</v>
      </c>
      <c r="H96" s="22">
        <f t="shared" si="36"/>
        <v>1908</v>
      </c>
      <c r="I96" s="34">
        <v>-15</v>
      </c>
      <c r="J96" s="22">
        <f t="shared" si="37"/>
        <v>1923</v>
      </c>
      <c r="K96" s="34">
        <v>1923</v>
      </c>
      <c r="L96" s="34">
        <v>0</v>
      </c>
      <c r="M96" s="40"/>
      <c r="N96" s="40"/>
      <c r="O96" s="40"/>
      <c r="P96" s="40"/>
      <c r="Q96" s="40"/>
      <c r="R96" s="40"/>
      <c r="S96" s="40"/>
      <c r="T96" s="40"/>
      <c r="U96" s="40"/>
      <c r="V96" s="40"/>
      <c r="W96" s="40"/>
      <c r="X96" s="40"/>
      <c r="Y96" s="40"/>
      <c r="Z96" s="40"/>
      <c r="AA96" s="40"/>
      <c r="AB96" s="40"/>
      <c r="AC96" s="40"/>
      <c r="AD96" s="40"/>
    </row>
    <row r="97" spans="1:30" ht="21" customHeight="1" x14ac:dyDescent="0.2">
      <c r="A97" s="27" t="s">
        <v>202</v>
      </c>
      <c r="B97" s="44">
        <f t="shared" si="33"/>
        <v>1548</v>
      </c>
      <c r="C97" s="23">
        <f t="shared" si="34"/>
        <v>2516</v>
      </c>
      <c r="D97" s="35">
        <v>2444</v>
      </c>
      <c r="E97" s="23">
        <f t="shared" si="35"/>
        <v>72</v>
      </c>
      <c r="F97" s="35">
        <v>78</v>
      </c>
      <c r="G97" s="35">
        <v>-6</v>
      </c>
      <c r="H97" s="23">
        <f t="shared" si="36"/>
        <v>968</v>
      </c>
      <c r="I97" s="35">
        <v>1809</v>
      </c>
      <c r="J97" s="23">
        <f t="shared" si="37"/>
        <v>-841</v>
      </c>
      <c r="K97" s="35">
        <v>-842</v>
      </c>
      <c r="L97" s="35">
        <v>1</v>
      </c>
      <c r="M97" s="40"/>
      <c r="N97" s="40"/>
      <c r="O97" s="40"/>
      <c r="P97" s="40"/>
      <c r="Q97" s="40"/>
      <c r="R97" s="40"/>
      <c r="S97" s="40"/>
      <c r="T97" s="40"/>
      <c r="U97" s="40"/>
      <c r="V97" s="40"/>
      <c r="W97" s="40"/>
      <c r="X97" s="40"/>
      <c r="Y97" s="40"/>
      <c r="Z97" s="40"/>
      <c r="AA97" s="40"/>
      <c r="AB97" s="40"/>
      <c r="AC97" s="40"/>
      <c r="AD97" s="40"/>
    </row>
    <row r="98" spans="1:30" ht="21" customHeight="1" x14ac:dyDescent="0.2">
      <c r="A98" s="26" t="s">
        <v>203</v>
      </c>
      <c r="B98" s="43">
        <f t="shared" si="33"/>
        <v>1649</v>
      </c>
      <c r="C98" s="22">
        <f t="shared" si="34"/>
        <v>2856</v>
      </c>
      <c r="D98" s="34">
        <v>1994</v>
      </c>
      <c r="E98" s="22">
        <f t="shared" si="35"/>
        <v>862</v>
      </c>
      <c r="F98" s="34">
        <v>935</v>
      </c>
      <c r="G98" s="34">
        <v>-73</v>
      </c>
      <c r="H98" s="22">
        <f t="shared" si="36"/>
        <v>1207</v>
      </c>
      <c r="I98" s="34">
        <v>81</v>
      </c>
      <c r="J98" s="22">
        <f t="shared" si="37"/>
        <v>1126</v>
      </c>
      <c r="K98" s="34">
        <v>1128</v>
      </c>
      <c r="L98" s="34">
        <v>-2</v>
      </c>
      <c r="M98" s="40"/>
      <c r="N98" s="40"/>
      <c r="O98" s="40"/>
      <c r="P98" s="40"/>
      <c r="Q98" s="40"/>
      <c r="R98" s="40"/>
      <c r="S98" s="40"/>
      <c r="T98" s="40"/>
      <c r="U98" s="40"/>
      <c r="V98" s="40"/>
      <c r="W98" s="40"/>
      <c r="X98" s="40"/>
      <c r="Y98" s="40"/>
      <c r="Z98" s="40"/>
      <c r="AA98" s="40"/>
      <c r="AB98" s="40"/>
      <c r="AC98" s="40"/>
      <c r="AD98" s="40"/>
    </row>
    <row r="99" spans="1:30" ht="21" customHeight="1" x14ac:dyDescent="0.2">
      <c r="A99" s="27" t="s">
        <v>204</v>
      </c>
      <c r="B99" s="44">
        <f t="shared" ref="B99:B102" si="38">+C99-H99</f>
        <v>1112</v>
      </c>
      <c r="C99" s="23">
        <f t="shared" ref="C99:C102" si="39">+D99+E99</f>
        <v>5073</v>
      </c>
      <c r="D99" s="35">
        <v>3291</v>
      </c>
      <c r="E99" s="23">
        <f t="shared" ref="E99:E102" si="40">+F99+G99</f>
        <v>1782</v>
      </c>
      <c r="F99" s="35">
        <v>1781</v>
      </c>
      <c r="G99" s="35">
        <v>1</v>
      </c>
      <c r="H99" s="23">
        <f t="shared" ref="H99:H102" si="41">+I99+J99</f>
        <v>3961</v>
      </c>
      <c r="I99" s="35">
        <v>3051</v>
      </c>
      <c r="J99" s="23">
        <f t="shared" ref="J99:J102" si="42">+K99+L99</f>
        <v>910</v>
      </c>
      <c r="K99" s="35">
        <v>910</v>
      </c>
      <c r="L99" s="35">
        <v>0</v>
      </c>
      <c r="M99" s="40"/>
      <c r="N99" s="40"/>
      <c r="O99" s="40"/>
      <c r="P99" s="40"/>
      <c r="Q99" s="40"/>
      <c r="R99" s="40"/>
      <c r="S99" s="40"/>
      <c r="T99" s="40"/>
      <c r="U99" s="40"/>
      <c r="V99" s="40"/>
      <c r="W99" s="40"/>
      <c r="X99" s="40"/>
      <c r="Y99" s="40"/>
      <c r="Z99" s="40"/>
      <c r="AA99" s="40"/>
      <c r="AB99" s="40"/>
      <c r="AC99" s="40"/>
      <c r="AD99" s="40"/>
    </row>
    <row r="100" spans="1:30" ht="21" customHeight="1" x14ac:dyDescent="0.2">
      <c r="A100" s="26" t="s">
        <v>206</v>
      </c>
      <c r="B100" s="43">
        <f t="shared" si="38"/>
        <v>5315</v>
      </c>
      <c r="C100" s="22">
        <f t="shared" si="39"/>
        <v>-446</v>
      </c>
      <c r="D100" s="34">
        <v>-367</v>
      </c>
      <c r="E100" s="22">
        <f t="shared" si="40"/>
        <v>-79</v>
      </c>
      <c r="F100" s="34">
        <v>-88</v>
      </c>
      <c r="G100" s="34">
        <v>9</v>
      </c>
      <c r="H100" s="22">
        <f t="shared" si="41"/>
        <v>-5761</v>
      </c>
      <c r="I100" s="34">
        <v>366</v>
      </c>
      <c r="J100" s="22">
        <f t="shared" si="42"/>
        <v>-6127</v>
      </c>
      <c r="K100" s="34">
        <v>-6133</v>
      </c>
      <c r="L100" s="34">
        <v>6</v>
      </c>
      <c r="M100" s="40"/>
      <c r="N100" s="40"/>
      <c r="O100" s="40"/>
      <c r="P100" s="40"/>
      <c r="Q100" s="40"/>
      <c r="R100" s="40"/>
      <c r="S100" s="40"/>
      <c r="T100" s="40"/>
      <c r="U100" s="40"/>
      <c r="V100" s="40"/>
      <c r="W100" s="40"/>
      <c r="X100" s="40"/>
      <c r="Y100" s="40"/>
      <c r="Z100" s="40"/>
      <c r="AA100" s="40"/>
      <c r="AB100" s="40"/>
      <c r="AC100" s="40"/>
      <c r="AD100" s="40"/>
    </row>
    <row r="101" spans="1:30" ht="21" customHeight="1" x14ac:dyDescent="0.2">
      <c r="A101" s="27" t="s">
        <v>207</v>
      </c>
      <c r="B101" s="44">
        <f t="shared" si="38"/>
        <v>-4413</v>
      </c>
      <c r="C101" s="23">
        <f t="shared" si="39"/>
        <v>1395</v>
      </c>
      <c r="D101" s="35">
        <v>644</v>
      </c>
      <c r="E101" s="23">
        <f t="shared" si="40"/>
        <v>751</v>
      </c>
      <c r="F101" s="35">
        <v>740</v>
      </c>
      <c r="G101" s="35">
        <v>11</v>
      </c>
      <c r="H101" s="23">
        <f t="shared" si="41"/>
        <v>5808</v>
      </c>
      <c r="I101" s="35">
        <v>1063</v>
      </c>
      <c r="J101" s="23">
        <f t="shared" si="42"/>
        <v>4745</v>
      </c>
      <c r="K101" s="35">
        <v>4747</v>
      </c>
      <c r="L101" s="35">
        <v>-2</v>
      </c>
      <c r="M101" s="40"/>
      <c r="N101" s="40"/>
      <c r="O101" s="40"/>
      <c r="P101" s="40"/>
      <c r="Q101" s="40"/>
      <c r="R101" s="40"/>
      <c r="S101" s="40"/>
      <c r="T101" s="40"/>
      <c r="U101" s="40"/>
      <c r="V101" s="40"/>
      <c r="W101" s="40"/>
      <c r="X101" s="40"/>
      <c r="Y101" s="40"/>
      <c r="Z101" s="40"/>
      <c r="AA101" s="40"/>
      <c r="AB101" s="40"/>
      <c r="AC101" s="40"/>
      <c r="AD101" s="40"/>
    </row>
    <row r="102" spans="1:30" ht="21" customHeight="1" x14ac:dyDescent="0.2">
      <c r="A102" s="26" t="s">
        <v>208</v>
      </c>
      <c r="B102" s="43">
        <f t="shared" si="38"/>
        <v>-161</v>
      </c>
      <c r="C102" s="22">
        <f t="shared" si="39"/>
        <v>-526</v>
      </c>
      <c r="D102" s="34">
        <v>-681</v>
      </c>
      <c r="E102" s="22">
        <f t="shared" si="40"/>
        <v>155</v>
      </c>
      <c r="F102" s="34">
        <v>117</v>
      </c>
      <c r="G102" s="34">
        <v>38</v>
      </c>
      <c r="H102" s="22">
        <f t="shared" si="41"/>
        <v>-365</v>
      </c>
      <c r="I102" s="34">
        <v>-1274</v>
      </c>
      <c r="J102" s="22">
        <f t="shared" si="42"/>
        <v>909</v>
      </c>
      <c r="K102" s="34">
        <v>918</v>
      </c>
      <c r="L102" s="34">
        <v>-9</v>
      </c>
      <c r="M102" s="40"/>
      <c r="N102" s="40"/>
      <c r="O102" s="40"/>
      <c r="P102" s="40"/>
      <c r="Q102" s="40"/>
      <c r="R102" s="40"/>
      <c r="S102" s="40"/>
      <c r="T102" s="40"/>
      <c r="U102" s="40"/>
      <c r="V102" s="40"/>
      <c r="W102" s="40"/>
      <c r="X102" s="40"/>
      <c r="Y102" s="40"/>
      <c r="Z102" s="40"/>
      <c r="AA102" s="40"/>
      <c r="AB102" s="40"/>
      <c r="AC102" s="40"/>
      <c r="AD102" s="40"/>
    </row>
    <row r="103" spans="1:30" ht="21" customHeight="1" x14ac:dyDescent="0.2">
      <c r="A103" s="27" t="s">
        <v>209</v>
      </c>
      <c r="B103" s="44">
        <f t="shared" ref="B103:B106" si="43">+C103-H103</f>
        <v>-3981</v>
      </c>
      <c r="C103" s="23">
        <f t="shared" ref="C103:C106" si="44">+D103+E103</f>
        <v>-5764</v>
      </c>
      <c r="D103" s="35">
        <v>-5178</v>
      </c>
      <c r="E103" s="23">
        <f t="shared" ref="E103:E106" si="45">+F103+G103</f>
        <v>-586</v>
      </c>
      <c r="F103" s="35">
        <v>-522</v>
      </c>
      <c r="G103" s="35">
        <v>-64</v>
      </c>
      <c r="H103" s="23">
        <f t="shared" ref="H103:H106" si="46">+I103+J103</f>
        <v>-1783</v>
      </c>
      <c r="I103" s="35">
        <v>-2500</v>
      </c>
      <c r="J103" s="23">
        <f t="shared" ref="J103:J106" si="47">+K103+L103</f>
        <v>717</v>
      </c>
      <c r="K103" s="35">
        <v>716</v>
      </c>
      <c r="L103" s="35">
        <v>1</v>
      </c>
      <c r="M103" s="40"/>
      <c r="N103" s="40"/>
      <c r="O103" s="40"/>
      <c r="P103" s="40"/>
      <c r="Q103" s="40"/>
      <c r="R103" s="40"/>
      <c r="S103" s="40"/>
      <c r="T103" s="40"/>
      <c r="U103" s="40"/>
      <c r="V103" s="40"/>
      <c r="W103" s="40"/>
      <c r="X103" s="40"/>
      <c r="Y103" s="40"/>
      <c r="Z103" s="40"/>
      <c r="AA103" s="40"/>
      <c r="AB103" s="40"/>
      <c r="AC103" s="40"/>
      <c r="AD103" s="40"/>
    </row>
    <row r="104" spans="1:30" ht="21" customHeight="1" x14ac:dyDescent="0.2">
      <c r="A104" s="26" t="s">
        <v>210</v>
      </c>
      <c r="B104" s="43">
        <f t="shared" si="43"/>
        <v>-1164</v>
      </c>
      <c r="C104" s="22">
        <f t="shared" si="44"/>
        <v>1526</v>
      </c>
      <c r="D104" s="34">
        <v>678</v>
      </c>
      <c r="E104" s="22">
        <f t="shared" si="45"/>
        <v>848</v>
      </c>
      <c r="F104" s="34">
        <v>776</v>
      </c>
      <c r="G104" s="34">
        <v>72</v>
      </c>
      <c r="H104" s="22">
        <f t="shared" si="46"/>
        <v>2690</v>
      </c>
      <c r="I104" s="34">
        <v>352</v>
      </c>
      <c r="J104" s="22">
        <f t="shared" si="47"/>
        <v>2338</v>
      </c>
      <c r="K104" s="34">
        <v>2322</v>
      </c>
      <c r="L104" s="34">
        <v>16</v>
      </c>
      <c r="M104" s="40"/>
      <c r="N104" s="40"/>
      <c r="O104" s="40"/>
      <c r="P104" s="40"/>
      <c r="Q104" s="40"/>
      <c r="R104" s="40"/>
      <c r="S104" s="40"/>
      <c r="T104" s="40"/>
      <c r="U104" s="40"/>
      <c r="V104" s="40"/>
      <c r="W104" s="40"/>
      <c r="X104" s="40"/>
      <c r="Y104" s="40"/>
      <c r="Z104" s="40"/>
      <c r="AA104" s="40"/>
      <c r="AB104" s="40"/>
      <c r="AC104" s="40"/>
      <c r="AD104" s="40"/>
    </row>
    <row r="105" spans="1:30" ht="21" customHeight="1" x14ac:dyDescent="0.2">
      <c r="A105" s="27" t="s">
        <v>211</v>
      </c>
      <c r="B105" s="44">
        <f t="shared" si="43"/>
        <v>-1849</v>
      </c>
      <c r="C105" s="23">
        <f t="shared" si="44"/>
        <v>-484</v>
      </c>
      <c r="D105" s="35">
        <v>-356</v>
      </c>
      <c r="E105" s="23">
        <f t="shared" si="45"/>
        <v>-128</v>
      </c>
      <c r="F105" s="35">
        <v>-288</v>
      </c>
      <c r="G105" s="35">
        <v>160</v>
      </c>
      <c r="H105" s="23">
        <f t="shared" si="46"/>
        <v>1365</v>
      </c>
      <c r="I105" s="35">
        <v>45</v>
      </c>
      <c r="J105" s="23">
        <f t="shared" si="47"/>
        <v>1320</v>
      </c>
      <c r="K105" s="35">
        <v>1320</v>
      </c>
      <c r="L105" s="35">
        <v>0</v>
      </c>
      <c r="M105" s="40"/>
      <c r="N105" s="40"/>
      <c r="O105" s="40"/>
      <c r="P105" s="40"/>
      <c r="Q105" s="40"/>
      <c r="R105" s="40"/>
      <c r="S105" s="40"/>
      <c r="T105" s="40"/>
      <c r="U105" s="40"/>
      <c r="V105" s="40"/>
      <c r="W105" s="40"/>
      <c r="X105" s="40"/>
      <c r="Y105" s="40"/>
      <c r="Z105" s="40"/>
      <c r="AA105" s="40"/>
      <c r="AB105" s="40"/>
      <c r="AC105" s="40"/>
      <c r="AD105" s="40"/>
    </row>
    <row r="106" spans="1:30" ht="21" customHeight="1" x14ac:dyDescent="0.2">
      <c r="A106" s="26" t="s">
        <v>212</v>
      </c>
      <c r="B106" s="43">
        <f t="shared" si="43"/>
        <v>-151</v>
      </c>
      <c r="C106" s="22">
        <f t="shared" si="44"/>
        <v>514</v>
      </c>
      <c r="D106" s="34">
        <v>513</v>
      </c>
      <c r="E106" s="22">
        <f t="shared" si="45"/>
        <v>1</v>
      </c>
      <c r="F106" s="34">
        <v>194</v>
      </c>
      <c r="G106" s="34">
        <v>-193</v>
      </c>
      <c r="H106" s="22">
        <f t="shared" si="46"/>
        <v>665</v>
      </c>
      <c r="I106" s="34">
        <v>501</v>
      </c>
      <c r="J106" s="22">
        <f t="shared" si="47"/>
        <v>164</v>
      </c>
      <c r="K106" s="34">
        <v>178</v>
      </c>
      <c r="L106" s="34">
        <v>-14</v>
      </c>
      <c r="M106" s="40"/>
      <c r="N106" s="40"/>
      <c r="O106" s="40"/>
      <c r="P106" s="40"/>
      <c r="Q106" s="40"/>
      <c r="R106" s="40"/>
      <c r="S106" s="40"/>
      <c r="T106" s="40"/>
      <c r="U106" s="40"/>
      <c r="V106" s="40"/>
      <c r="W106" s="40"/>
      <c r="X106" s="40"/>
      <c r="Y106" s="40"/>
      <c r="Z106" s="40"/>
      <c r="AA106" s="40"/>
      <c r="AB106" s="40"/>
      <c r="AC106" s="40"/>
      <c r="AD106" s="40"/>
    </row>
    <row r="107" spans="1:30" ht="21" customHeight="1" x14ac:dyDescent="0.2">
      <c r="A107" s="27" t="s">
        <v>213</v>
      </c>
      <c r="B107" s="44">
        <f t="shared" ref="B107:B110" si="48">+C107-H107</f>
        <v>-871</v>
      </c>
      <c r="C107" s="23">
        <f t="shared" ref="C107:C110" si="49">+D107+E107</f>
        <v>-114</v>
      </c>
      <c r="D107" s="35">
        <v>-429</v>
      </c>
      <c r="E107" s="23">
        <f t="shared" ref="E107:E110" si="50">+F107+G107</f>
        <v>315</v>
      </c>
      <c r="F107" s="35">
        <v>358</v>
      </c>
      <c r="G107" s="35">
        <v>-43</v>
      </c>
      <c r="H107" s="23">
        <f t="shared" ref="H107:H110" si="51">+I107+J107</f>
        <v>757</v>
      </c>
      <c r="I107" s="35">
        <v>387</v>
      </c>
      <c r="J107" s="23">
        <f t="shared" ref="J107:J110" si="52">+K107+L107</f>
        <v>370</v>
      </c>
      <c r="K107" s="35">
        <v>372</v>
      </c>
      <c r="L107" s="35">
        <v>-2</v>
      </c>
      <c r="M107" s="40"/>
      <c r="N107" s="40"/>
      <c r="O107" s="40"/>
      <c r="P107" s="40"/>
      <c r="Q107" s="40"/>
      <c r="R107" s="40"/>
      <c r="S107" s="40"/>
      <c r="T107" s="40"/>
      <c r="U107" s="40"/>
      <c r="V107" s="40"/>
      <c r="W107" s="40"/>
      <c r="X107" s="40"/>
      <c r="Y107" s="40"/>
      <c r="Z107" s="40"/>
      <c r="AA107" s="40"/>
      <c r="AB107" s="40"/>
      <c r="AC107" s="40"/>
      <c r="AD107" s="40"/>
    </row>
    <row r="108" spans="1:30" ht="21" customHeight="1" x14ac:dyDescent="0.2">
      <c r="A108" s="26" t="s">
        <v>217</v>
      </c>
      <c r="B108" s="43">
        <f t="shared" si="48"/>
        <v>77</v>
      </c>
      <c r="C108" s="22">
        <f t="shared" si="49"/>
        <v>1036</v>
      </c>
      <c r="D108" s="34">
        <v>167</v>
      </c>
      <c r="E108" s="22">
        <f t="shared" si="50"/>
        <v>869</v>
      </c>
      <c r="F108" s="34">
        <v>898</v>
      </c>
      <c r="G108" s="34">
        <v>-29</v>
      </c>
      <c r="H108" s="22">
        <f t="shared" si="51"/>
        <v>959</v>
      </c>
      <c r="I108" s="34">
        <v>514</v>
      </c>
      <c r="J108" s="22">
        <f t="shared" si="52"/>
        <v>445</v>
      </c>
      <c r="K108" s="34">
        <v>442</v>
      </c>
      <c r="L108" s="34">
        <v>3</v>
      </c>
      <c r="M108" s="40"/>
      <c r="N108" s="40"/>
      <c r="O108" s="40"/>
      <c r="P108" s="40"/>
      <c r="Q108" s="40"/>
      <c r="R108" s="40"/>
      <c r="S108" s="40"/>
      <c r="T108" s="40"/>
      <c r="U108" s="40"/>
      <c r="V108" s="40"/>
      <c r="W108" s="40"/>
      <c r="X108" s="40"/>
      <c r="Y108" s="40"/>
      <c r="Z108" s="40"/>
      <c r="AA108" s="40"/>
      <c r="AB108" s="40"/>
      <c r="AC108" s="40"/>
      <c r="AD108" s="40"/>
    </row>
    <row r="109" spans="1:30" ht="21" customHeight="1" x14ac:dyDescent="0.2">
      <c r="A109" s="27" t="s">
        <v>218</v>
      </c>
      <c r="B109" s="44">
        <f t="shared" si="48"/>
        <v>2246</v>
      </c>
      <c r="C109" s="23">
        <f t="shared" si="49"/>
        <v>-561</v>
      </c>
      <c r="D109" s="35">
        <v>-667</v>
      </c>
      <c r="E109" s="23">
        <f t="shared" si="50"/>
        <v>106</v>
      </c>
      <c r="F109" s="35">
        <v>12</v>
      </c>
      <c r="G109" s="35">
        <v>94</v>
      </c>
      <c r="H109" s="23">
        <f t="shared" si="51"/>
        <v>-2807</v>
      </c>
      <c r="I109" s="35">
        <v>391</v>
      </c>
      <c r="J109" s="23">
        <f t="shared" si="52"/>
        <v>-3198</v>
      </c>
      <c r="K109" s="35">
        <v>-3194</v>
      </c>
      <c r="L109" s="35">
        <v>-4</v>
      </c>
      <c r="M109" s="40"/>
      <c r="N109" s="40"/>
      <c r="O109" s="40"/>
      <c r="P109" s="40"/>
      <c r="Q109" s="40"/>
      <c r="R109" s="40"/>
      <c r="S109" s="40"/>
      <c r="T109" s="40"/>
      <c r="U109" s="40"/>
      <c r="V109" s="40"/>
      <c r="W109" s="40"/>
      <c r="X109" s="40"/>
      <c r="Y109" s="40"/>
      <c r="Z109" s="40"/>
      <c r="AA109" s="40"/>
      <c r="AB109" s="40"/>
      <c r="AC109" s="40"/>
      <c r="AD109" s="40"/>
    </row>
    <row r="110" spans="1:30" ht="21" customHeight="1" x14ac:dyDescent="0.2">
      <c r="A110" s="26" t="s">
        <v>219</v>
      </c>
      <c r="B110" s="43">
        <f t="shared" si="48"/>
        <v>1559</v>
      </c>
      <c r="C110" s="22">
        <f t="shared" si="49"/>
        <v>530</v>
      </c>
      <c r="D110" s="34">
        <v>53</v>
      </c>
      <c r="E110" s="22">
        <f t="shared" si="50"/>
        <v>477</v>
      </c>
      <c r="F110" s="34">
        <v>360</v>
      </c>
      <c r="G110" s="34">
        <v>117</v>
      </c>
      <c r="H110" s="22">
        <f t="shared" si="51"/>
        <v>-1029</v>
      </c>
      <c r="I110" s="34">
        <v>-6</v>
      </c>
      <c r="J110" s="22">
        <f t="shared" si="52"/>
        <v>-1023</v>
      </c>
      <c r="K110" s="34">
        <v>-1025</v>
      </c>
      <c r="L110" s="34">
        <v>2</v>
      </c>
      <c r="M110" s="40"/>
      <c r="N110" s="40"/>
      <c r="O110" s="40"/>
      <c r="P110" s="40"/>
      <c r="Q110" s="40"/>
      <c r="R110" s="40"/>
      <c r="S110" s="40"/>
      <c r="T110" s="40"/>
      <c r="U110" s="40"/>
      <c r="V110" s="40"/>
      <c r="W110" s="40"/>
      <c r="X110" s="40"/>
      <c r="Y110" s="40"/>
      <c r="Z110" s="40"/>
      <c r="AA110" s="40"/>
      <c r="AB110" s="40"/>
      <c r="AC110" s="40"/>
      <c r="AD110" s="40"/>
    </row>
    <row r="111" spans="1:30" ht="21" customHeight="1" x14ac:dyDescent="0.2">
      <c r="A111" s="27" t="s">
        <v>220</v>
      </c>
      <c r="B111" s="44">
        <f t="shared" ref="B111:B114" si="53">+C111-H111</f>
        <v>-142</v>
      </c>
      <c r="C111" s="23">
        <f t="shared" ref="C111:C114" si="54">+D111+E111</f>
        <v>-517</v>
      </c>
      <c r="D111" s="35">
        <v>-651</v>
      </c>
      <c r="E111" s="23">
        <f t="shared" ref="E111:E114" si="55">+F111+G111</f>
        <v>134</v>
      </c>
      <c r="F111" s="35">
        <v>250</v>
      </c>
      <c r="G111" s="35">
        <v>-116</v>
      </c>
      <c r="H111" s="23">
        <f t="shared" ref="H111:H114" si="56">+I111+J111</f>
        <v>-375</v>
      </c>
      <c r="I111" s="35">
        <v>-116</v>
      </c>
      <c r="J111" s="23">
        <f t="shared" ref="J111:J114" si="57">+K111+L111</f>
        <v>-259</v>
      </c>
      <c r="K111" s="35">
        <v>-261</v>
      </c>
      <c r="L111" s="35">
        <v>2</v>
      </c>
      <c r="M111" s="40"/>
      <c r="N111" s="40"/>
      <c r="O111" s="40"/>
      <c r="P111" s="40"/>
      <c r="Q111" s="40"/>
      <c r="R111" s="40"/>
      <c r="S111" s="40"/>
      <c r="T111" s="40"/>
      <c r="U111" s="40"/>
      <c r="V111" s="40"/>
      <c r="W111" s="40"/>
      <c r="X111" s="40"/>
      <c r="Y111" s="40"/>
      <c r="Z111" s="40"/>
      <c r="AA111" s="40"/>
      <c r="AB111" s="40"/>
      <c r="AC111" s="40"/>
      <c r="AD111" s="40"/>
    </row>
    <row r="112" spans="1:30" ht="21" customHeight="1" x14ac:dyDescent="0.2">
      <c r="A112" s="26" t="s">
        <v>221</v>
      </c>
      <c r="B112" s="43">
        <f t="shared" si="53"/>
        <v>3309</v>
      </c>
      <c r="C112" s="22">
        <f t="shared" si="54"/>
        <v>882</v>
      </c>
      <c r="D112" s="34">
        <v>-190</v>
      </c>
      <c r="E112" s="22">
        <f t="shared" si="55"/>
        <v>1072</v>
      </c>
      <c r="F112" s="34">
        <v>1007</v>
      </c>
      <c r="G112" s="34">
        <v>65</v>
      </c>
      <c r="H112" s="22">
        <f t="shared" si="56"/>
        <v>-2427</v>
      </c>
      <c r="I112" s="34">
        <v>692</v>
      </c>
      <c r="J112" s="22">
        <f t="shared" si="57"/>
        <v>-3119</v>
      </c>
      <c r="K112" s="34">
        <v>-3120</v>
      </c>
      <c r="L112" s="34">
        <v>1</v>
      </c>
      <c r="M112" s="40"/>
      <c r="N112" s="40"/>
      <c r="O112" s="40"/>
      <c r="P112" s="40"/>
      <c r="Q112" s="40"/>
      <c r="R112" s="40"/>
      <c r="S112" s="40"/>
      <c r="T112" s="40"/>
      <c r="U112" s="40"/>
      <c r="V112" s="40"/>
      <c r="W112" s="40"/>
      <c r="X112" s="40"/>
      <c r="Y112" s="40"/>
      <c r="Z112" s="40"/>
      <c r="AA112" s="40"/>
      <c r="AB112" s="40"/>
      <c r="AC112" s="40"/>
      <c r="AD112" s="40"/>
    </row>
    <row r="113" spans="1:30" ht="21" customHeight="1" x14ac:dyDescent="0.2">
      <c r="A113" s="27" t="s">
        <v>222</v>
      </c>
      <c r="B113" s="44">
        <f t="shared" si="53"/>
        <v>1000</v>
      </c>
      <c r="C113" s="23">
        <f t="shared" si="54"/>
        <v>-114</v>
      </c>
      <c r="D113" s="35">
        <v>-31</v>
      </c>
      <c r="E113" s="23">
        <f t="shared" si="55"/>
        <v>-83</v>
      </c>
      <c r="F113" s="35">
        <v>-84</v>
      </c>
      <c r="G113" s="35">
        <v>1</v>
      </c>
      <c r="H113" s="23">
        <f t="shared" si="56"/>
        <v>-1114</v>
      </c>
      <c r="I113" s="35">
        <v>234</v>
      </c>
      <c r="J113" s="23">
        <f t="shared" si="57"/>
        <v>-1348</v>
      </c>
      <c r="K113" s="35">
        <v>-1347</v>
      </c>
      <c r="L113" s="35">
        <v>-1</v>
      </c>
      <c r="M113" s="40"/>
      <c r="N113" s="40"/>
      <c r="O113" s="40"/>
      <c r="P113" s="40"/>
      <c r="Q113" s="40"/>
      <c r="R113" s="40"/>
      <c r="S113" s="40"/>
      <c r="T113" s="40"/>
      <c r="U113" s="40"/>
      <c r="V113" s="40"/>
      <c r="W113" s="40"/>
      <c r="X113" s="40"/>
      <c r="Y113" s="40"/>
      <c r="Z113" s="40"/>
      <c r="AA113" s="40"/>
      <c r="AB113" s="40"/>
      <c r="AC113" s="40"/>
      <c r="AD113" s="40"/>
    </row>
    <row r="114" spans="1:30" ht="21" customHeight="1" x14ac:dyDescent="0.2">
      <c r="A114" s="26" t="s">
        <v>223</v>
      </c>
      <c r="B114" s="43">
        <f t="shared" si="53"/>
        <v>3342</v>
      </c>
      <c r="C114" s="22">
        <f t="shared" si="54"/>
        <v>-859</v>
      </c>
      <c r="D114" s="34">
        <v>-182</v>
      </c>
      <c r="E114" s="22">
        <f t="shared" si="55"/>
        <v>-677</v>
      </c>
      <c r="F114" s="34">
        <v>-555</v>
      </c>
      <c r="G114" s="34">
        <v>-122</v>
      </c>
      <c r="H114" s="22">
        <f t="shared" si="56"/>
        <v>-4201</v>
      </c>
      <c r="I114" s="34">
        <v>-353</v>
      </c>
      <c r="J114" s="22">
        <f t="shared" si="57"/>
        <v>-3848</v>
      </c>
      <c r="K114" s="34">
        <v>-3846</v>
      </c>
      <c r="L114" s="34">
        <v>-2</v>
      </c>
      <c r="M114" s="40"/>
      <c r="N114" s="40"/>
      <c r="O114" s="40"/>
      <c r="P114" s="40"/>
      <c r="Q114" s="40"/>
      <c r="R114" s="40"/>
      <c r="S114" s="40"/>
      <c r="T114" s="40"/>
      <c r="U114" s="40"/>
      <c r="V114" s="40"/>
      <c r="W114" s="40"/>
      <c r="X114" s="40"/>
      <c r="Y114" s="40"/>
      <c r="Z114" s="40"/>
      <c r="AA114" s="40"/>
      <c r="AB114" s="40"/>
      <c r="AC114" s="40"/>
      <c r="AD114" s="40"/>
    </row>
    <row r="115" spans="1:30" ht="21" customHeight="1" x14ac:dyDescent="0.2">
      <c r="A115" s="27" t="s">
        <v>224</v>
      </c>
      <c r="B115" s="44">
        <f t="shared" ref="B115:B118" si="58">+C115-H115</f>
        <v>3160</v>
      </c>
      <c r="C115" s="23">
        <f t="shared" ref="C115:C118" si="59">+D115+E115</f>
        <v>-182</v>
      </c>
      <c r="D115" s="35">
        <v>-288</v>
      </c>
      <c r="E115" s="23">
        <f t="shared" ref="E115:E118" si="60">+F115+G115</f>
        <v>106</v>
      </c>
      <c r="F115" s="35">
        <v>113</v>
      </c>
      <c r="G115" s="35">
        <v>-7</v>
      </c>
      <c r="H115" s="23">
        <f t="shared" ref="H115:H118" si="61">+I115+J115</f>
        <v>-3342</v>
      </c>
      <c r="I115" s="35">
        <v>-279</v>
      </c>
      <c r="J115" s="23">
        <f t="shared" ref="J115:J118" si="62">+K115+L115</f>
        <v>-3063</v>
      </c>
      <c r="K115" s="35">
        <v>-3064</v>
      </c>
      <c r="L115" s="35">
        <v>1</v>
      </c>
      <c r="M115" s="40"/>
      <c r="N115" s="40"/>
      <c r="O115" s="40"/>
      <c r="P115" s="40"/>
      <c r="Q115" s="40"/>
      <c r="R115" s="40"/>
      <c r="S115" s="40"/>
      <c r="T115" s="40"/>
      <c r="U115" s="40"/>
      <c r="V115" s="40"/>
      <c r="W115" s="40"/>
      <c r="X115" s="40"/>
      <c r="Y115" s="40"/>
      <c r="Z115" s="40"/>
      <c r="AA115" s="40"/>
      <c r="AB115" s="40"/>
      <c r="AC115" s="40"/>
      <c r="AD115" s="40"/>
    </row>
    <row r="116" spans="1:30" ht="21" customHeight="1" x14ac:dyDescent="0.2">
      <c r="A116" s="26" t="s">
        <v>225</v>
      </c>
      <c r="B116" s="43">
        <f t="shared" si="58"/>
        <v>571</v>
      </c>
      <c r="C116" s="22">
        <f t="shared" si="59"/>
        <v>-771</v>
      </c>
      <c r="D116" s="34">
        <v>-730</v>
      </c>
      <c r="E116" s="22">
        <f t="shared" si="60"/>
        <v>-41</v>
      </c>
      <c r="F116" s="34">
        <v>6</v>
      </c>
      <c r="G116" s="34">
        <v>-47</v>
      </c>
      <c r="H116" s="22">
        <f t="shared" si="61"/>
        <v>-1342</v>
      </c>
      <c r="I116" s="34">
        <v>-645</v>
      </c>
      <c r="J116" s="22">
        <f t="shared" si="62"/>
        <v>-697</v>
      </c>
      <c r="K116" s="34">
        <v>-923</v>
      </c>
      <c r="L116" s="34">
        <v>226</v>
      </c>
      <c r="M116" s="40"/>
      <c r="N116" s="40"/>
      <c r="O116" s="40"/>
      <c r="P116" s="40"/>
      <c r="Q116" s="40"/>
      <c r="R116" s="40"/>
      <c r="S116" s="40"/>
      <c r="T116" s="40"/>
      <c r="U116" s="40"/>
      <c r="V116" s="40"/>
      <c r="W116" s="40"/>
      <c r="X116" s="40"/>
      <c r="Y116" s="40"/>
      <c r="Z116" s="40"/>
      <c r="AA116" s="40"/>
      <c r="AB116" s="40"/>
      <c r="AC116" s="40"/>
      <c r="AD116" s="40"/>
    </row>
    <row r="117" spans="1:30" ht="21" customHeight="1" x14ac:dyDescent="0.2">
      <c r="A117" s="27" t="s">
        <v>226</v>
      </c>
      <c r="B117" s="44">
        <f t="shared" si="58"/>
        <v>10268</v>
      </c>
      <c r="C117" s="23">
        <f t="shared" si="59"/>
        <v>2309</v>
      </c>
      <c r="D117" s="35">
        <v>1099</v>
      </c>
      <c r="E117" s="23">
        <f t="shared" si="60"/>
        <v>1210</v>
      </c>
      <c r="F117" s="35">
        <v>1077</v>
      </c>
      <c r="G117" s="35">
        <v>133</v>
      </c>
      <c r="H117" s="23">
        <f t="shared" si="61"/>
        <v>-7959</v>
      </c>
      <c r="I117" s="35">
        <v>-615</v>
      </c>
      <c r="J117" s="23">
        <f t="shared" si="62"/>
        <v>-7344</v>
      </c>
      <c r="K117" s="35">
        <v>-7355</v>
      </c>
      <c r="L117" s="35">
        <v>11</v>
      </c>
      <c r="M117" s="40"/>
      <c r="N117" s="40"/>
      <c r="O117" s="40"/>
      <c r="P117" s="40"/>
      <c r="Q117" s="40"/>
      <c r="R117" s="40"/>
      <c r="S117" s="40"/>
      <c r="T117" s="40"/>
      <c r="U117" s="40"/>
      <c r="V117" s="40"/>
      <c r="W117" s="40"/>
      <c r="X117" s="40"/>
      <c r="Y117" s="40"/>
      <c r="Z117" s="40"/>
      <c r="AA117" s="40"/>
      <c r="AB117" s="40"/>
      <c r="AC117" s="40"/>
      <c r="AD117" s="40"/>
    </row>
    <row r="118" spans="1:30" ht="21" customHeight="1" x14ac:dyDescent="0.2">
      <c r="A118" s="26" t="s">
        <v>227</v>
      </c>
      <c r="B118" s="43">
        <f t="shared" si="58"/>
        <v>666</v>
      </c>
      <c r="C118" s="22">
        <f t="shared" si="59"/>
        <v>902</v>
      </c>
      <c r="D118" s="34">
        <v>508</v>
      </c>
      <c r="E118" s="22">
        <f t="shared" si="60"/>
        <v>394</v>
      </c>
      <c r="F118" s="34">
        <v>481</v>
      </c>
      <c r="G118" s="34">
        <v>-87</v>
      </c>
      <c r="H118" s="22">
        <f t="shared" si="61"/>
        <v>236</v>
      </c>
      <c r="I118" s="34">
        <v>-110</v>
      </c>
      <c r="J118" s="22">
        <f t="shared" si="62"/>
        <v>346</v>
      </c>
      <c r="K118" s="34">
        <v>360</v>
      </c>
      <c r="L118" s="34">
        <v>-14</v>
      </c>
      <c r="M118" s="40"/>
      <c r="N118" s="40"/>
      <c r="O118" s="40"/>
      <c r="P118" s="40"/>
      <c r="Q118" s="40"/>
      <c r="R118" s="40"/>
      <c r="S118" s="40"/>
      <c r="T118" s="40"/>
      <c r="U118" s="40"/>
      <c r="V118" s="40"/>
      <c r="W118" s="40"/>
      <c r="X118" s="40"/>
      <c r="Y118" s="40"/>
      <c r="Z118" s="40"/>
      <c r="AA118" s="40"/>
      <c r="AB118" s="40"/>
      <c r="AC118" s="40"/>
      <c r="AD118" s="40"/>
    </row>
    <row r="119" spans="1:30" ht="21" customHeight="1" x14ac:dyDescent="0.2">
      <c r="A119" s="27" t="s">
        <v>228</v>
      </c>
      <c r="B119" s="44">
        <f t="shared" ref="B119:B122" si="63">+C119-H119</f>
        <v>-4943</v>
      </c>
      <c r="C119" s="23">
        <f t="shared" ref="C119:C122" si="64">+D119+E119</f>
        <v>-5887</v>
      </c>
      <c r="D119" s="35">
        <v>-6960</v>
      </c>
      <c r="E119" s="23">
        <f t="shared" ref="E119:E122" si="65">+F119+G119</f>
        <v>1073</v>
      </c>
      <c r="F119" s="35">
        <v>1087</v>
      </c>
      <c r="G119" s="35">
        <v>-14</v>
      </c>
      <c r="H119" s="23">
        <f t="shared" ref="H119:H122" si="66">+I119+J119</f>
        <v>-944</v>
      </c>
      <c r="I119" s="35">
        <v>-1771</v>
      </c>
      <c r="J119" s="23">
        <f t="shared" ref="J119:J122" si="67">+K119+L119</f>
        <v>827</v>
      </c>
      <c r="K119" s="35">
        <v>882</v>
      </c>
      <c r="L119" s="35">
        <v>-55</v>
      </c>
      <c r="M119" s="40"/>
      <c r="N119" s="40"/>
      <c r="O119" s="40"/>
      <c r="P119" s="40"/>
      <c r="Q119" s="40"/>
      <c r="R119" s="40"/>
      <c r="S119" s="40"/>
      <c r="T119" s="40"/>
      <c r="U119" s="40"/>
      <c r="V119" s="40"/>
      <c r="W119" s="40"/>
      <c r="X119" s="40"/>
      <c r="Y119" s="40"/>
      <c r="Z119" s="40"/>
      <c r="AA119" s="40"/>
      <c r="AB119" s="40"/>
      <c r="AC119" s="40"/>
      <c r="AD119" s="40"/>
    </row>
    <row r="120" spans="1:30" ht="21" customHeight="1" x14ac:dyDescent="0.2">
      <c r="A120" s="26" t="s">
        <v>230</v>
      </c>
      <c r="B120" s="43">
        <f t="shared" si="63"/>
        <v>5195</v>
      </c>
      <c r="C120" s="22">
        <f t="shared" si="64"/>
        <v>2524</v>
      </c>
      <c r="D120" s="34">
        <v>1498</v>
      </c>
      <c r="E120" s="22">
        <f t="shared" si="65"/>
        <v>1026</v>
      </c>
      <c r="F120" s="34">
        <v>1048</v>
      </c>
      <c r="G120" s="34">
        <v>-22</v>
      </c>
      <c r="H120" s="22">
        <f t="shared" si="66"/>
        <v>-2671</v>
      </c>
      <c r="I120" s="34">
        <v>-185</v>
      </c>
      <c r="J120" s="22">
        <f t="shared" si="67"/>
        <v>-2486</v>
      </c>
      <c r="K120" s="34">
        <v>-2317</v>
      </c>
      <c r="L120" s="34">
        <v>-169</v>
      </c>
      <c r="M120" s="40"/>
      <c r="N120" s="40"/>
      <c r="O120" s="40"/>
      <c r="P120" s="40"/>
      <c r="Q120" s="40"/>
      <c r="R120" s="40"/>
      <c r="S120" s="40"/>
      <c r="T120" s="40"/>
      <c r="U120" s="40"/>
      <c r="V120" s="40"/>
      <c r="W120" s="40"/>
      <c r="X120" s="40"/>
      <c r="Y120" s="40"/>
      <c r="Z120" s="40"/>
      <c r="AA120" s="40"/>
      <c r="AB120" s="40"/>
      <c r="AC120" s="40"/>
      <c r="AD120" s="40"/>
    </row>
    <row r="121" spans="1:30" ht="21" customHeight="1" x14ac:dyDescent="0.2">
      <c r="A121" s="27" t="s">
        <v>231</v>
      </c>
      <c r="B121" s="44">
        <f t="shared" si="63"/>
        <v>3735</v>
      </c>
      <c r="C121" s="23">
        <f t="shared" si="64"/>
        <v>946</v>
      </c>
      <c r="D121" s="35">
        <v>1002</v>
      </c>
      <c r="E121" s="23">
        <f t="shared" si="65"/>
        <v>-56</v>
      </c>
      <c r="F121" s="35">
        <v>-103</v>
      </c>
      <c r="G121" s="35">
        <v>47</v>
      </c>
      <c r="H121" s="23">
        <f t="shared" si="66"/>
        <v>-2789</v>
      </c>
      <c r="I121" s="35">
        <v>180</v>
      </c>
      <c r="J121" s="23">
        <f t="shared" si="67"/>
        <v>-2969</v>
      </c>
      <c r="K121" s="35">
        <v>-2932</v>
      </c>
      <c r="L121" s="35">
        <v>-37</v>
      </c>
      <c r="M121" s="40"/>
      <c r="N121" s="40"/>
      <c r="O121" s="40"/>
      <c r="P121" s="40"/>
      <c r="Q121" s="40"/>
      <c r="R121" s="40"/>
      <c r="S121" s="40"/>
      <c r="T121" s="40"/>
      <c r="U121" s="40"/>
      <c r="V121" s="40"/>
      <c r="W121" s="40"/>
      <c r="X121" s="40"/>
      <c r="Y121" s="40"/>
      <c r="Z121" s="40"/>
      <c r="AA121" s="40"/>
      <c r="AB121" s="40"/>
      <c r="AC121" s="40"/>
      <c r="AD121" s="40"/>
    </row>
    <row r="122" spans="1:30" ht="21" customHeight="1" x14ac:dyDescent="0.2">
      <c r="A122" s="26" t="s">
        <v>232</v>
      </c>
      <c r="B122" s="43">
        <f t="shared" si="63"/>
        <v>-625</v>
      </c>
      <c r="C122" s="22">
        <f t="shared" si="64"/>
        <v>594</v>
      </c>
      <c r="D122" s="34">
        <v>817</v>
      </c>
      <c r="E122" s="22">
        <f t="shared" si="65"/>
        <v>-223</v>
      </c>
      <c r="F122" s="34">
        <v>-181</v>
      </c>
      <c r="G122" s="34">
        <v>-42</v>
      </c>
      <c r="H122" s="22">
        <f t="shared" si="66"/>
        <v>1219</v>
      </c>
      <c r="I122" s="34">
        <v>188</v>
      </c>
      <c r="J122" s="22">
        <f t="shared" si="67"/>
        <v>1031</v>
      </c>
      <c r="K122" s="34">
        <v>1047</v>
      </c>
      <c r="L122" s="34">
        <v>-16</v>
      </c>
      <c r="M122" s="40"/>
      <c r="N122" s="40"/>
      <c r="O122" s="40"/>
      <c r="P122" s="40"/>
      <c r="Q122" s="40"/>
      <c r="R122" s="40"/>
      <c r="S122" s="40"/>
      <c r="T122" s="40"/>
      <c r="U122" s="40"/>
      <c r="V122" s="40"/>
      <c r="W122" s="40"/>
      <c r="X122" s="40"/>
      <c r="Y122" s="40"/>
      <c r="Z122" s="40"/>
      <c r="AA122" s="40"/>
      <c r="AB122" s="40"/>
      <c r="AC122" s="40"/>
      <c r="AD122" s="40"/>
    </row>
    <row r="123" spans="1:30" ht="21" customHeight="1" x14ac:dyDescent="0.2">
      <c r="A123" s="27" t="s">
        <v>233</v>
      </c>
      <c r="B123" s="44">
        <f t="shared" ref="B123:B126" si="68">+C123-H123</f>
        <v>1619</v>
      </c>
      <c r="C123" s="23">
        <f t="shared" ref="C123:C126" si="69">+D123+E123</f>
        <v>133</v>
      </c>
      <c r="D123" s="35">
        <v>753</v>
      </c>
      <c r="E123" s="23">
        <f t="shared" ref="E123:E126" si="70">+F123+G123</f>
        <v>-620</v>
      </c>
      <c r="F123" s="35">
        <v>-649</v>
      </c>
      <c r="G123" s="35">
        <v>29</v>
      </c>
      <c r="H123" s="23">
        <f t="shared" ref="H123:H126" si="71">+I123+J123</f>
        <v>-1486</v>
      </c>
      <c r="I123" s="35">
        <v>342</v>
      </c>
      <c r="J123" s="23">
        <f t="shared" ref="J123:J126" si="72">+K123+L123</f>
        <v>-1828</v>
      </c>
      <c r="K123" s="35">
        <v>-1825</v>
      </c>
      <c r="L123" s="35">
        <v>-3</v>
      </c>
      <c r="M123" s="40"/>
      <c r="N123" s="40"/>
      <c r="O123" s="40"/>
      <c r="P123" s="40"/>
      <c r="Q123" s="40"/>
      <c r="R123" s="40"/>
      <c r="S123" s="40"/>
      <c r="T123" s="40"/>
      <c r="U123" s="40"/>
      <c r="V123" s="40"/>
      <c r="W123" s="40"/>
      <c r="X123" s="40"/>
      <c r="Y123" s="40"/>
      <c r="Z123" s="40"/>
      <c r="AA123" s="40"/>
      <c r="AB123" s="40"/>
      <c r="AC123" s="40"/>
      <c r="AD123" s="40"/>
    </row>
    <row r="124" spans="1:30" ht="21" customHeight="1" x14ac:dyDescent="0.2">
      <c r="A124" s="26" t="s">
        <v>235</v>
      </c>
      <c r="B124" s="43">
        <f t="shared" si="68"/>
        <v>1993</v>
      </c>
      <c r="C124" s="22">
        <f t="shared" si="69"/>
        <v>-720</v>
      </c>
      <c r="D124" s="34">
        <v>-429</v>
      </c>
      <c r="E124" s="22">
        <f t="shared" si="70"/>
        <v>-291</v>
      </c>
      <c r="F124" s="34">
        <v>-294</v>
      </c>
      <c r="G124" s="34">
        <v>3</v>
      </c>
      <c r="H124" s="22">
        <f t="shared" si="71"/>
        <v>-2713</v>
      </c>
      <c r="I124" s="34">
        <v>14</v>
      </c>
      <c r="J124" s="22">
        <f t="shared" si="72"/>
        <v>-2727</v>
      </c>
      <c r="K124" s="34">
        <v>-2728</v>
      </c>
      <c r="L124" s="34">
        <v>1</v>
      </c>
      <c r="M124" s="40"/>
      <c r="N124" s="40"/>
      <c r="O124" s="40"/>
      <c r="P124" s="40"/>
      <c r="Q124" s="40"/>
      <c r="R124" s="40"/>
      <c r="S124" s="40"/>
      <c r="T124" s="40"/>
      <c r="U124" s="40"/>
      <c r="V124" s="40"/>
      <c r="W124" s="40"/>
      <c r="X124" s="40"/>
      <c r="Y124" s="40"/>
      <c r="Z124" s="40"/>
      <c r="AA124" s="40"/>
      <c r="AB124" s="40"/>
      <c r="AC124" s="40"/>
      <c r="AD124" s="40"/>
    </row>
    <row r="125" spans="1:30" ht="21" customHeight="1" x14ac:dyDescent="0.2">
      <c r="A125" s="27" t="s">
        <v>236</v>
      </c>
      <c r="B125" s="44">
        <f t="shared" si="68"/>
        <v>-4528</v>
      </c>
      <c r="C125" s="23">
        <f t="shared" si="69"/>
        <v>-11</v>
      </c>
      <c r="D125" s="35">
        <v>-147</v>
      </c>
      <c r="E125" s="23">
        <f t="shared" si="70"/>
        <v>136</v>
      </c>
      <c r="F125" s="35">
        <v>52</v>
      </c>
      <c r="G125" s="35">
        <v>84</v>
      </c>
      <c r="H125" s="23">
        <f t="shared" si="71"/>
        <v>4517</v>
      </c>
      <c r="I125" s="35">
        <v>-192</v>
      </c>
      <c r="J125" s="23">
        <f t="shared" si="72"/>
        <v>4709</v>
      </c>
      <c r="K125" s="35">
        <v>4705</v>
      </c>
      <c r="L125" s="35">
        <v>4</v>
      </c>
      <c r="M125" s="40"/>
      <c r="N125" s="40"/>
      <c r="O125" s="40"/>
      <c r="P125" s="40"/>
      <c r="Q125" s="40"/>
      <c r="R125" s="40"/>
      <c r="S125" s="40"/>
      <c r="T125" s="40"/>
      <c r="U125" s="40"/>
      <c r="V125" s="40"/>
      <c r="W125" s="40"/>
      <c r="X125" s="40"/>
      <c r="Y125" s="40"/>
      <c r="Z125" s="40"/>
      <c r="AA125" s="40"/>
      <c r="AB125" s="40"/>
      <c r="AC125" s="40"/>
      <c r="AD125" s="40"/>
    </row>
    <row r="126" spans="1:30" ht="21" customHeight="1" x14ac:dyDescent="0.2">
      <c r="A126" s="26" t="s">
        <v>237</v>
      </c>
      <c r="B126" s="43">
        <f t="shared" si="68"/>
        <v>-577</v>
      </c>
      <c r="C126" s="22">
        <f t="shared" si="69"/>
        <v>109</v>
      </c>
      <c r="D126" s="34">
        <v>-567</v>
      </c>
      <c r="E126" s="22">
        <f t="shared" si="70"/>
        <v>676</v>
      </c>
      <c r="F126" s="34">
        <v>7</v>
      </c>
      <c r="G126" s="34">
        <v>669</v>
      </c>
      <c r="H126" s="22">
        <f t="shared" si="71"/>
        <v>686</v>
      </c>
      <c r="I126" s="34">
        <v>-600</v>
      </c>
      <c r="J126" s="22">
        <f t="shared" si="72"/>
        <v>1286</v>
      </c>
      <c r="K126" s="34">
        <v>1287</v>
      </c>
      <c r="L126" s="34">
        <v>-1</v>
      </c>
      <c r="M126" s="40"/>
      <c r="N126" s="40"/>
      <c r="O126" s="40"/>
      <c r="P126" s="40"/>
      <c r="Q126" s="40"/>
      <c r="R126" s="40"/>
      <c r="S126" s="40"/>
      <c r="T126" s="40"/>
      <c r="U126" s="40"/>
      <c r="V126" s="40"/>
      <c r="W126" s="40"/>
      <c r="X126" s="40"/>
      <c r="Y126" s="40"/>
      <c r="Z126" s="40"/>
      <c r="AA126" s="40"/>
      <c r="AB126" s="40"/>
      <c r="AC126" s="40"/>
      <c r="AD126" s="40"/>
    </row>
    <row r="127" spans="1:30" ht="21" customHeight="1" x14ac:dyDescent="0.2">
      <c r="A127" s="27" t="s">
        <v>238</v>
      </c>
      <c r="B127" s="44">
        <f t="shared" ref="B127:B130" si="73">+C127-H127</f>
        <v>483</v>
      </c>
      <c r="C127" s="23">
        <f t="shared" ref="C127:C130" si="74">+D127+E127</f>
        <v>3729</v>
      </c>
      <c r="D127" s="35">
        <v>169</v>
      </c>
      <c r="E127" s="23">
        <f t="shared" ref="E127:E130" si="75">+F127+G127</f>
        <v>3560</v>
      </c>
      <c r="F127" s="35">
        <v>1467</v>
      </c>
      <c r="G127" s="35">
        <v>2093</v>
      </c>
      <c r="H127" s="23">
        <f t="shared" ref="H127:H130" si="76">+I127+J127</f>
        <v>3246</v>
      </c>
      <c r="I127" s="35">
        <v>-354</v>
      </c>
      <c r="J127" s="23">
        <f t="shared" ref="J127:J130" si="77">+K127+L127</f>
        <v>3600</v>
      </c>
      <c r="K127" s="35">
        <v>3598</v>
      </c>
      <c r="L127" s="35">
        <v>2</v>
      </c>
      <c r="M127" s="40"/>
      <c r="N127" s="40"/>
      <c r="O127" s="40"/>
      <c r="P127" s="40"/>
      <c r="Q127" s="40"/>
      <c r="R127" s="40"/>
      <c r="S127" s="40"/>
      <c r="T127" s="40"/>
      <c r="U127" s="40"/>
      <c r="V127" s="40"/>
      <c r="W127" s="40"/>
      <c r="X127" s="40"/>
      <c r="Y127" s="40"/>
      <c r="Z127" s="40"/>
      <c r="AA127" s="40"/>
      <c r="AB127" s="40"/>
      <c r="AC127" s="40"/>
      <c r="AD127" s="40"/>
    </row>
    <row r="128" spans="1:30" ht="21" customHeight="1" x14ac:dyDescent="0.2">
      <c r="A128" s="26" t="s">
        <v>239</v>
      </c>
      <c r="B128" s="43">
        <f t="shared" si="73"/>
        <v>5252</v>
      </c>
      <c r="C128" s="22">
        <f t="shared" si="74"/>
        <v>4637</v>
      </c>
      <c r="D128" s="34">
        <v>812</v>
      </c>
      <c r="E128" s="22">
        <f t="shared" si="75"/>
        <v>3825</v>
      </c>
      <c r="F128" s="34">
        <v>2441</v>
      </c>
      <c r="G128" s="34">
        <v>1384</v>
      </c>
      <c r="H128" s="22">
        <f t="shared" si="76"/>
        <v>-615</v>
      </c>
      <c r="I128" s="34">
        <v>-272</v>
      </c>
      <c r="J128" s="22">
        <f t="shared" si="77"/>
        <v>-343</v>
      </c>
      <c r="K128" s="34">
        <v>-340</v>
      </c>
      <c r="L128" s="34">
        <v>-3</v>
      </c>
      <c r="M128" s="40"/>
      <c r="N128" s="40"/>
      <c r="O128" s="40"/>
      <c r="P128" s="40"/>
      <c r="Q128" s="40"/>
      <c r="R128" s="40"/>
      <c r="S128" s="40"/>
      <c r="T128" s="40"/>
      <c r="U128" s="40"/>
      <c r="V128" s="40"/>
      <c r="W128" s="40"/>
      <c r="X128" s="40"/>
      <c r="Y128" s="40"/>
      <c r="Z128" s="40"/>
      <c r="AA128" s="40"/>
      <c r="AB128" s="40"/>
      <c r="AC128" s="40"/>
      <c r="AD128" s="40"/>
    </row>
    <row r="129" spans="1:30" ht="21" customHeight="1" x14ac:dyDescent="0.2">
      <c r="A129" s="27" t="s">
        <v>240</v>
      </c>
      <c r="B129" s="44">
        <f t="shared" si="73"/>
        <v>-4489</v>
      </c>
      <c r="C129" s="23">
        <f t="shared" si="74"/>
        <v>2714</v>
      </c>
      <c r="D129" s="35">
        <v>270</v>
      </c>
      <c r="E129" s="23">
        <f t="shared" si="75"/>
        <v>2444</v>
      </c>
      <c r="F129" s="35">
        <v>1885</v>
      </c>
      <c r="G129" s="35">
        <v>559</v>
      </c>
      <c r="H129" s="23">
        <f t="shared" si="76"/>
        <v>7203</v>
      </c>
      <c r="I129" s="35">
        <v>454</v>
      </c>
      <c r="J129" s="23">
        <f t="shared" si="77"/>
        <v>6749</v>
      </c>
      <c r="K129" s="35">
        <v>6667</v>
      </c>
      <c r="L129" s="35">
        <v>82</v>
      </c>
      <c r="M129" s="40"/>
      <c r="N129" s="40"/>
      <c r="O129" s="40"/>
      <c r="P129" s="40"/>
      <c r="Q129" s="40"/>
      <c r="R129" s="40"/>
      <c r="S129" s="40"/>
      <c r="T129" s="40"/>
      <c r="U129" s="40"/>
      <c r="V129" s="40"/>
      <c r="W129" s="40"/>
      <c r="X129" s="40"/>
      <c r="Y129" s="40"/>
      <c r="Z129" s="40"/>
      <c r="AA129" s="40"/>
      <c r="AB129" s="40"/>
      <c r="AC129" s="40"/>
      <c r="AD129" s="40"/>
    </row>
    <row r="130" spans="1:30" ht="21" customHeight="1" x14ac:dyDescent="0.2">
      <c r="A130" s="26" t="s">
        <v>241</v>
      </c>
      <c r="B130" s="43">
        <f t="shared" si="73"/>
        <v>4974</v>
      </c>
      <c r="C130" s="22">
        <f t="shared" si="74"/>
        <v>4598</v>
      </c>
      <c r="D130" s="34">
        <v>434</v>
      </c>
      <c r="E130" s="22">
        <f t="shared" si="75"/>
        <v>4164</v>
      </c>
      <c r="F130" s="34">
        <v>2550</v>
      </c>
      <c r="G130" s="34">
        <v>1614</v>
      </c>
      <c r="H130" s="22">
        <f t="shared" si="76"/>
        <v>-376</v>
      </c>
      <c r="I130" s="34">
        <v>-150</v>
      </c>
      <c r="J130" s="22">
        <f t="shared" si="77"/>
        <v>-226</v>
      </c>
      <c r="K130" s="34">
        <v>-229</v>
      </c>
      <c r="L130" s="34">
        <v>3</v>
      </c>
      <c r="M130" s="40"/>
      <c r="N130" s="40"/>
      <c r="O130" s="40"/>
      <c r="P130" s="40"/>
      <c r="Q130" s="40"/>
      <c r="R130" s="40"/>
      <c r="S130" s="40"/>
      <c r="T130" s="40"/>
      <c r="U130" s="40"/>
      <c r="V130" s="40"/>
      <c r="W130" s="40"/>
      <c r="X130" s="40"/>
      <c r="Y130" s="40"/>
      <c r="Z130" s="40"/>
      <c r="AA130" s="40"/>
      <c r="AB130" s="40"/>
      <c r="AC130" s="40"/>
      <c r="AD130" s="40"/>
    </row>
    <row r="131" spans="1:30" ht="21" customHeight="1" x14ac:dyDescent="0.2">
      <c r="A131" s="27" t="s">
        <v>242</v>
      </c>
      <c r="B131" s="44">
        <f t="shared" ref="B131" si="78">+C131-H131</f>
        <v>-1477</v>
      </c>
      <c r="C131" s="23">
        <f t="shared" ref="C131" si="79">+D131+E131</f>
        <v>1752</v>
      </c>
      <c r="D131" s="35">
        <v>649</v>
      </c>
      <c r="E131" s="23">
        <f t="shared" ref="E131" si="80">+F131+G131</f>
        <v>1103</v>
      </c>
      <c r="F131" s="35">
        <v>1122</v>
      </c>
      <c r="G131" s="35">
        <v>-19</v>
      </c>
      <c r="H131" s="23">
        <f t="shared" ref="H131" si="81">+I131+J131</f>
        <v>3229</v>
      </c>
      <c r="I131" s="35">
        <v>644</v>
      </c>
      <c r="J131" s="23">
        <f t="shared" ref="J131" si="82">+K131+L131</f>
        <v>2585</v>
      </c>
      <c r="K131" s="35">
        <v>2584</v>
      </c>
      <c r="L131" s="35">
        <v>1</v>
      </c>
      <c r="M131" s="40"/>
      <c r="N131" s="40"/>
      <c r="O131" s="40"/>
      <c r="P131" s="40"/>
      <c r="Q131" s="40"/>
      <c r="R131" s="40"/>
      <c r="S131" s="40"/>
      <c r="T131" s="40"/>
      <c r="U131" s="40"/>
      <c r="V131" s="40"/>
      <c r="W131" s="40"/>
      <c r="X131" s="40"/>
      <c r="Y131" s="40"/>
      <c r="Z131" s="40"/>
      <c r="AA131" s="40"/>
      <c r="AB131" s="40"/>
      <c r="AC131" s="40"/>
      <c r="AD131" s="40"/>
    </row>
  </sheetData>
  <mergeCells count="11">
    <mergeCell ref="A6:A9"/>
    <mergeCell ref="B7:B9"/>
    <mergeCell ref="C7:G7"/>
    <mergeCell ref="H7:L7"/>
    <mergeCell ref="C8:C9"/>
    <mergeCell ref="D8:D9"/>
    <mergeCell ref="E8:G8"/>
    <mergeCell ref="H8:H9"/>
    <mergeCell ref="I8:I9"/>
    <mergeCell ref="J8:L8"/>
    <mergeCell ref="C6:L6"/>
  </mergeCells>
  <pageMargins left="0.31496062992125984" right="0.31496062992125984" top="0.39370078740157483" bottom="0.23622047244094491" header="0.15748031496062992" footer="0.15748031496062992"/>
  <pageSetup paperSize="9" scale="65" fitToHeight="3" orientation="landscape" r:id="rId1"/>
  <headerFooter alignWithMargins="0"/>
  <rowBreaks count="1" manualBreakCount="1">
    <brk id="51" max="11" man="1"/>
  </rowBreaks>
  <ignoredErrors>
    <ignoredError sqref="D37:L51 D15:L27 D28:L28 E103 E52 H52 J52 E53 H53 J53 E54 H54 J54 E55 H55 J55 E56 H56 J56 E57 H57 J57 E58 H58 J58 E59 H59 J59 E60 H60 J60 E61 H61 J61 E62 H62 J62 E63 H63 J63 E64 H64 J64 E65 H65 J65 E66 H66 J66 E67 H67 J67 E68 H68 J68 E69 H69 J69 E70 H70 J70 E71 H71 J71 E72 H72 J72 E73 H73 J73 E74 H74 J74 E75 H75 J75 E76 H76 J76 E77 H77 J77 E78 H78 J78 E79 H79 J79 E80 H80 J80 E81 H81 J81 E82 H82 J82 E83 H83 J83 E84 H84 J84 E85 H85 J85 E86 H86 J86 E87 H87 J87 E88 H88 J88 E89 H89 J89 E90 H90 J90 E91 H91 J91 E92 H92 J92 E93 H93 J93 E94 H94 J94 E95 H95 J95 E96 H96 J96 E97 H97 J97 E98 H98 J98 E99 H99 J99 E100 H100 J100 E101 H101 J101 E102 H102 J102 H103 J10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I130"/>
  <sheetViews>
    <sheetView showGridLines="0" view="pageBreakPreview" zoomScaleNormal="100" zoomScaleSheetLayoutView="100" workbookViewId="0">
      <pane ySplit="13" topLeftCell="A19" activePane="bottomLeft" state="frozen"/>
      <selection pane="bottomLeft" activeCell="H33" sqref="H33"/>
    </sheetView>
  </sheetViews>
  <sheetFormatPr defaultColWidth="9.140625" defaultRowHeight="12.75" x14ac:dyDescent="0.2"/>
  <cols>
    <col min="1" max="1" width="17.42578125" style="15" customWidth="1"/>
    <col min="2" max="8" width="24.28515625" style="15" customWidth="1"/>
    <col min="9" max="14" width="10.7109375" style="15" customWidth="1"/>
    <col min="15" max="16384" width="9.140625" style="15"/>
  </cols>
  <sheetData>
    <row r="2" spans="1:9" x14ac:dyDescent="0.2">
      <c r="A2" s="14" t="s">
        <v>243</v>
      </c>
    </row>
    <row r="4" spans="1:9" x14ac:dyDescent="0.2">
      <c r="A4" s="16" t="s">
        <v>167</v>
      </c>
    </row>
    <row r="6" spans="1:9" ht="33" customHeight="1" x14ac:dyDescent="0.2">
      <c r="A6" s="140" t="s">
        <v>6</v>
      </c>
      <c r="B6" s="191" t="s">
        <v>165</v>
      </c>
      <c r="C6" s="192"/>
      <c r="D6" s="192"/>
      <c r="E6" s="192"/>
      <c r="F6" s="192"/>
      <c r="G6" s="192"/>
      <c r="H6" s="193"/>
    </row>
    <row r="7" spans="1:9" ht="25.5" customHeight="1" x14ac:dyDescent="0.2">
      <c r="A7" s="141"/>
      <c r="B7" s="194" t="s">
        <v>63</v>
      </c>
      <c r="C7" s="187" t="s">
        <v>195</v>
      </c>
      <c r="D7" s="187" t="s">
        <v>193</v>
      </c>
      <c r="E7" s="187" t="s">
        <v>0</v>
      </c>
      <c r="F7" s="189" t="s">
        <v>49</v>
      </c>
      <c r="G7" s="187"/>
      <c r="H7" s="187"/>
    </row>
    <row r="8" spans="1:9" ht="57" customHeight="1" x14ac:dyDescent="0.2">
      <c r="A8" s="181"/>
      <c r="B8" s="195"/>
      <c r="C8" s="188"/>
      <c r="D8" s="188"/>
      <c r="E8" s="188"/>
      <c r="F8" s="89" t="s">
        <v>63</v>
      </c>
      <c r="G8" s="90" t="s">
        <v>191</v>
      </c>
      <c r="H8" s="90" t="s">
        <v>192</v>
      </c>
    </row>
    <row r="9" spans="1:9" ht="21" customHeight="1" x14ac:dyDescent="0.2">
      <c r="A9" s="74">
        <v>1</v>
      </c>
      <c r="B9" s="74">
        <f>+A9+1</f>
        <v>2</v>
      </c>
      <c r="C9" s="74">
        <f t="shared" ref="C9:F9" si="0">B9+1</f>
        <v>3</v>
      </c>
      <c r="D9" s="74">
        <f t="shared" si="0"/>
        <v>4</v>
      </c>
      <c r="E9" s="74">
        <f t="shared" si="0"/>
        <v>5</v>
      </c>
      <c r="F9" s="74">
        <f t="shared" si="0"/>
        <v>6</v>
      </c>
      <c r="G9" s="74">
        <f t="shared" ref="G9" si="1">F9+1</f>
        <v>7</v>
      </c>
      <c r="H9" s="74">
        <f t="shared" ref="H9" si="2">G9+1</f>
        <v>8</v>
      </c>
    </row>
    <row r="10" spans="1:9" ht="21" hidden="1" customHeight="1" x14ac:dyDescent="0.2">
      <c r="A10" s="21">
        <v>2000</v>
      </c>
      <c r="B10" s="22"/>
      <c r="C10" s="22"/>
      <c r="D10" s="22"/>
      <c r="E10" s="22"/>
      <c r="F10" s="22"/>
      <c r="G10" s="22"/>
      <c r="H10" s="22"/>
    </row>
    <row r="11" spans="1:9" ht="21" hidden="1" customHeight="1" x14ac:dyDescent="0.2">
      <c r="A11" s="75">
        <v>2001</v>
      </c>
      <c r="B11" s="76"/>
      <c r="C11" s="76"/>
      <c r="D11" s="76"/>
      <c r="E11" s="76"/>
      <c r="F11" s="76"/>
      <c r="G11" s="76"/>
      <c r="H11" s="76"/>
    </row>
    <row r="12" spans="1:9" ht="21" hidden="1" customHeight="1" x14ac:dyDescent="0.2">
      <c r="A12" s="21">
        <v>2002</v>
      </c>
      <c r="B12" s="22"/>
      <c r="C12" s="22"/>
      <c r="D12" s="22"/>
      <c r="E12" s="22"/>
      <c r="F12" s="22"/>
      <c r="G12" s="22"/>
      <c r="H12" s="22"/>
    </row>
    <row r="13" spans="1:9" s="24" customFormat="1" ht="21" hidden="1" customHeight="1" x14ac:dyDescent="0.2">
      <c r="A13" s="75">
        <v>2003</v>
      </c>
      <c r="B13" s="76"/>
      <c r="C13" s="76"/>
      <c r="D13" s="76"/>
      <c r="E13" s="76"/>
      <c r="F13" s="76"/>
      <c r="G13" s="76"/>
      <c r="H13" s="76"/>
    </row>
    <row r="14" spans="1:9" ht="21" customHeight="1" x14ac:dyDescent="0.2">
      <c r="A14" s="21">
        <v>2004</v>
      </c>
      <c r="B14" s="22">
        <f>+C14+D14+E14+F14</f>
        <v>43</v>
      </c>
      <c r="C14" s="22">
        <f>+C51+C52+C53+C54</f>
        <v>0</v>
      </c>
      <c r="D14" s="22">
        <f>+D51+D52+D53+D54</f>
        <v>-5</v>
      </c>
      <c r="E14" s="22">
        <f>+E51+E52+E53+E54</f>
        <v>-4</v>
      </c>
      <c r="F14" s="22">
        <f>+G14+H14</f>
        <v>52</v>
      </c>
      <c r="G14" s="22">
        <f>+G51+G52+G53+G54</f>
        <v>27</v>
      </c>
      <c r="H14" s="22">
        <f>+H51+H52+H53+H54</f>
        <v>25</v>
      </c>
      <c r="I14" s="40"/>
    </row>
    <row r="15" spans="1:9" s="24" customFormat="1" ht="21" customHeight="1" x14ac:dyDescent="0.2">
      <c r="A15" s="75">
        <v>2005</v>
      </c>
      <c r="B15" s="76">
        <f t="shared" ref="B15:B87" si="3">+C15+D15+E15+F15</f>
        <v>481</v>
      </c>
      <c r="C15" s="76">
        <f>+C55+C56+C57+C58</f>
        <v>0</v>
      </c>
      <c r="D15" s="76">
        <f>+D55+D56+D57+D58</f>
        <v>-60</v>
      </c>
      <c r="E15" s="76">
        <f>+E55+E56+E57+E58</f>
        <v>3</v>
      </c>
      <c r="F15" s="76">
        <f t="shared" ref="F15:F87" si="4">+G15+H15</f>
        <v>538</v>
      </c>
      <c r="G15" s="76">
        <f>+G55+G56+G57+G58</f>
        <v>416</v>
      </c>
      <c r="H15" s="76">
        <f>+H55+H56+H57+H58</f>
        <v>122</v>
      </c>
      <c r="I15" s="40"/>
    </row>
    <row r="16" spans="1:9" s="24" customFormat="1" ht="21" customHeight="1" x14ac:dyDescent="0.2">
      <c r="A16" s="21">
        <v>2006</v>
      </c>
      <c r="B16" s="22">
        <f t="shared" si="3"/>
        <v>2389</v>
      </c>
      <c r="C16" s="22">
        <f>+C59+C60+C61+C62</f>
        <v>0</v>
      </c>
      <c r="D16" s="22">
        <f>+D59+D60+D61+D62</f>
        <v>68</v>
      </c>
      <c r="E16" s="22">
        <f>+E59+E60+E61+E62</f>
        <v>1</v>
      </c>
      <c r="F16" s="22">
        <f t="shared" si="4"/>
        <v>2320</v>
      </c>
      <c r="G16" s="22">
        <f>+G59+G60+G61+G62</f>
        <v>1870</v>
      </c>
      <c r="H16" s="22">
        <f>+H59+H60+H61+H62</f>
        <v>450</v>
      </c>
      <c r="I16" s="40"/>
    </row>
    <row r="17" spans="1:9" s="24" customFormat="1" ht="21" customHeight="1" x14ac:dyDescent="0.2">
      <c r="A17" s="75">
        <v>2007</v>
      </c>
      <c r="B17" s="76">
        <f t="shared" si="3"/>
        <v>4234</v>
      </c>
      <c r="C17" s="76">
        <f>+C63+C64+C65+C66</f>
        <v>0</v>
      </c>
      <c r="D17" s="76">
        <f>+D63+D64+D65+D66</f>
        <v>45</v>
      </c>
      <c r="E17" s="76">
        <f>+E63+E64+E65+E66</f>
        <v>2</v>
      </c>
      <c r="F17" s="76">
        <f t="shared" si="4"/>
        <v>4187</v>
      </c>
      <c r="G17" s="76">
        <f>+G63+G64+G65+G66</f>
        <v>3205</v>
      </c>
      <c r="H17" s="76">
        <f>+H63+H64+H65+H66</f>
        <v>982</v>
      </c>
      <c r="I17" s="40"/>
    </row>
    <row r="18" spans="1:9" s="24" customFormat="1" ht="21" customHeight="1" x14ac:dyDescent="0.2">
      <c r="A18" s="21">
        <v>2008</v>
      </c>
      <c r="B18" s="22">
        <f t="shared" si="3"/>
        <v>-956</v>
      </c>
      <c r="C18" s="22">
        <f>+C67+C68+C69+C70</f>
        <v>0</v>
      </c>
      <c r="D18" s="22">
        <f>+D67+D68+D69+D70</f>
        <v>142</v>
      </c>
      <c r="E18" s="22">
        <f>+E67+E68+E69+E70</f>
        <v>-1</v>
      </c>
      <c r="F18" s="22">
        <f t="shared" si="4"/>
        <v>-1097</v>
      </c>
      <c r="G18" s="22">
        <f>+G67+G68+G69+G70</f>
        <v>-1330</v>
      </c>
      <c r="H18" s="22">
        <f>+H67+H68+H69+H70</f>
        <v>233</v>
      </c>
      <c r="I18" s="40"/>
    </row>
    <row r="19" spans="1:9" ht="21" customHeight="1" x14ac:dyDescent="0.2">
      <c r="A19" s="75">
        <v>2009</v>
      </c>
      <c r="B19" s="76">
        <f t="shared" si="3"/>
        <v>1326</v>
      </c>
      <c r="C19" s="76">
        <f>+C71+C72+C73+C74</f>
        <v>0</v>
      </c>
      <c r="D19" s="76">
        <f>+D71+D72+D73+D74</f>
        <v>151</v>
      </c>
      <c r="E19" s="76">
        <f>+E71+E72+E73+E74</f>
        <v>0</v>
      </c>
      <c r="F19" s="76">
        <f t="shared" si="4"/>
        <v>1175</v>
      </c>
      <c r="G19" s="76">
        <f>+G71+G72+G73+G74</f>
        <v>743</v>
      </c>
      <c r="H19" s="76">
        <f>+H71+H72+H73+H74</f>
        <v>432</v>
      </c>
      <c r="I19" s="40"/>
    </row>
    <row r="20" spans="1:9" s="24" customFormat="1" ht="21" customHeight="1" x14ac:dyDescent="0.2">
      <c r="A20" s="25">
        <v>2010</v>
      </c>
      <c r="B20" s="22">
        <f t="shared" si="3"/>
        <v>568</v>
      </c>
      <c r="C20" s="22">
        <f>+C75+C76+C77+C78</f>
        <v>0</v>
      </c>
      <c r="D20" s="22">
        <f>+D75+D76+D77+D78</f>
        <v>-22</v>
      </c>
      <c r="E20" s="22">
        <f>+E75+E76+E77+E78</f>
        <v>0</v>
      </c>
      <c r="F20" s="22">
        <f t="shared" si="4"/>
        <v>590</v>
      </c>
      <c r="G20" s="22">
        <f>+G75+G76+G77+G78</f>
        <v>552</v>
      </c>
      <c r="H20" s="22">
        <f>+H75+H76+H77+H78</f>
        <v>38</v>
      </c>
      <c r="I20" s="40"/>
    </row>
    <row r="21" spans="1:9" s="24" customFormat="1" ht="21" customHeight="1" x14ac:dyDescent="0.2">
      <c r="A21" s="75">
        <v>2011</v>
      </c>
      <c r="B21" s="76">
        <f t="shared" si="3"/>
        <v>-361</v>
      </c>
      <c r="C21" s="76">
        <f>+C79+C80+C81+C82</f>
        <v>0</v>
      </c>
      <c r="D21" s="76">
        <f>+D79+D80+D81+D82</f>
        <v>-5</v>
      </c>
      <c r="E21" s="76">
        <f>+E79+E80+E81+E82</f>
        <v>0</v>
      </c>
      <c r="F21" s="76">
        <f t="shared" si="4"/>
        <v>-356</v>
      </c>
      <c r="G21" s="76">
        <f>+G79+G80+G81+G82</f>
        <v>-382</v>
      </c>
      <c r="H21" s="76">
        <f>+H79+H80+H81+H82</f>
        <v>26</v>
      </c>
      <c r="I21" s="40"/>
    </row>
    <row r="22" spans="1:9" s="24" customFormat="1" ht="21" customHeight="1" x14ac:dyDescent="0.2">
      <c r="A22" s="25">
        <v>2012</v>
      </c>
      <c r="B22" s="22">
        <f t="shared" si="3"/>
        <v>505</v>
      </c>
      <c r="C22" s="22">
        <f>+C83+C84+C85+C86</f>
        <v>0</v>
      </c>
      <c r="D22" s="22">
        <f>+D83+D84+D85+D86</f>
        <v>-3</v>
      </c>
      <c r="E22" s="22">
        <f>+E83+E84+E85+E86</f>
        <v>0</v>
      </c>
      <c r="F22" s="22">
        <f t="shared" si="4"/>
        <v>508</v>
      </c>
      <c r="G22" s="22">
        <f>+G83+G84+G85+G86</f>
        <v>488</v>
      </c>
      <c r="H22" s="22">
        <f>+H83+H84+H85+H86</f>
        <v>20</v>
      </c>
      <c r="I22" s="40"/>
    </row>
    <row r="23" spans="1:9" s="24" customFormat="1" ht="21" customHeight="1" x14ac:dyDescent="0.2">
      <c r="A23" s="75">
        <v>2013</v>
      </c>
      <c r="B23" s="76">
        <f t="shared" si="3"/>
        <v>1073</v>
      </c>
      <c r="C23" s="76">
        <f>+C87+C88+C89+C90</f>
        <v>0</v>
      </c>
      <c r="D23" s="76">
        <f>+D87+D88+D89+D90</f>
        <v>-2</v>
      </c>
      <c r="E23" s="76">
        <f>+E87+E88+E89+E90</f>
        <v>0</v>
      </c>
      <c r="F23" s="76">
        <f t="shared" si="4"/>
        <v>1075</v>
      </c>
      <c r="G23" s="76">
        <f>+G87+G88+G89+G90</f>
        <v>944</v>
      </c>
      <c r="H23" s="76">
        <f>+H87+H88+H89+H90</f>
        <v>131</v>
      </c>
      <c r="I23" s="40"/>
    </row>
    <row r="24" spans="1:9" s="24" customFormat="1" ht="21" customHeight="1" x14ac:dyDescent="0.2">
      <c r="A24" s="25">
        <v>2014</v>
      </c>
      <c r="B24" s="22">
        <f t="shared" si="3"/>
        <v>1900</v>
      </c>
      <c r="C24" s="22">
        <f>+C91+C92+C93+C94</f>
        <v>0</v>
      </c>
      <c r="D24" s="22">
        <f>+D91+D92+D93+D94</f>
        <v>0</v>
      </c>
      <c r="E24" s="22">
        <f>+E91+E92+E93+E94</f>
        <v>0</v>
      </c>
      <c r="F24" s="22">
        <f t="shared" si="4"/>
        <v>1900</v>
      </c>
      <c r="G24" s="22">
        <f>+G91+G92+G93+G94</f>
        <v>1844</v>
      </c>
      <c r="H24" s="22">
        <f>+H91+H92+H93+H94</f>
        <v>56</v>
      </c>
      <c r="I24" s="40"/>
    </row>
    <row r="25" spans="1:9" s="24" customFormat="1" ht="21" customHeight="1" x14ac:dyDescent="0.2">
      <c r="A25" s="75">
        <v>2015</v>
      </c>
      <c r="B25" s="76">
        <f t="shared" si="3"/>
        <v>9165</v>
      </c>
      <c r="C25" s="76">
        <f>+C95+C96+C97+C98</f>
        <v>0</v>
      </c>
      <c r="D25" s="76">
        <f>+D95+D96+D97+D98</f>
        <v>-11</v>
      </c>
      <c r="E25" s="76">
        <f>+E95+E96+E97+E98</f>
        <v>0</v>
      </c>
      <c r="F25" s="76">
        <f t="shared" si="4"/>
        <v>9176</v>
      </c>
      <c r="G25" s="76">
        <f>+G95+G96+G97+G98</f>
        <v>9078</v>
      </c>
      <c r="H25" s="76">
        <f>+H95+H96+H97+H98</f>
        <v>98</v>
      </c>
      <c r="I25" s="40"/>
    </row>
    <row r="26" spans="1:9" s="24" customFormat="1" ht="21" customHeight="1" x14ac:dyDescent="0.2">
      <c r="A26" s="25">
        <v>2016</v>
      </c>
      <c r="B26" s="22">
        <f t="shared" ref="B26:B27" si="5">+C26+D26+E26+F26</f>
        <v>-5582</v>
      </c>
      <c r="C26" s="22">
        <f t="shared" ref="C26:H26" si="6">+C99+C100+C101+C102</f>
        <v>0</v>
      </c>
      <c r="D26" s="22">
        <f t="shared" si="6"/>
        <v>-370</v>
      </c>
      <c r="E26" s="22">
        <f t="shared" si="6"/>
        <v>0</v>
      </c>
      <c r="F26" s="22">
        <f t="shared" si="6"/>
        <v>-5212</v>
      </c>
      <c r="G26" s="22">
        <f t="shared" si="6"/>
        <v>-5135</v>
      </c>
      <c r="H26" s="22">
        <f t="shared" si="6"/>
        <v>-77</v>
      </c>
      <c r="I26" s="40"/>
    </row>
    <row r="27" spans="1:9" s="24" customFormat="1" ht="21" customHeight="1" x14ac:dyDescent="0.2">
      <c r="A27" s="75">
        <v>2017</v>
      </c>
      <c r="B27" s="76">
        <f t="shared" si="5"/>
        <v>406</v>
      </c>
      <c r="C27" s="76">
        <f>C103+C104+C105+C106</f>
        <v>0</v>
      </c>
      <c r="D27" s="76">
        <f>D103+D104+D105+D106</f>
        <v>-20</v>
      </c>
      <c r="E27" s="76">
        <f>E103+E104+E105+E106</f>
        <v>0</v>
      </c>
      <c r="F27" s="76">
        <f t="shared" ref="F27" si="7">+G27+H27</f>
        <v>426</v>
      </c>
      <c r="G27" s="76">
        <f>G103+G104+G105+G106</f>
        <v>221</v>
      </c>
      <c r="H27" s="76">
        <f>H103+H104+H105+H106</f>
        <v>205</v>
      </c>
      <c r="I27" s="40"/>
    </row>
    <row r="28" spans="1:9" s="54" customFormat="1" ht="21" customHeight="1" x14ac:dyDescent="0.2">
      <c r="A28" s="25">
        <v>2018</v>
      </c>
      <c r="B28" s="53">
        <f t="shared" ref="B28:B31" si="8">+C28+D28+E28+F28</f>
        <v>-1098</v>
      </c>
      <c r="C28" s="53">
        <f>C108+C109+C110+C107</f>
        <v>0</v>
      </c>
      <c r="D28" s="53">
        <f>D108+D109+D110+D107</f>
        <v>1</v>
      </c>
      <c r="E28" s="53">
        <f>E108+E109+E110+E107</f>
        <v>0</v>
      </c>
      <c r="F28" s="53">
        <f t="shared" ref="F28:F29" si="9">+G28+H28</f>
        <v>-1099</v>
      </c>
      <c r="G28" s="53">
        <f>G108+G109+G110+G107</f>
        <v>-1149</v>
      </c>
      <c r="H28" s="53">
        <f>H108+H109+H110+H107</f>
        <v>50</v>
      </c>
      <c r="I28" s="51"/>
    </row>
    <row r="29" spans="1:9" s="24" customFormat="1" ht="21" customHeight="1" x14ac:dyDescent="0.2">
      <c r="A29" s="75">
        <v>2019</v>
      </c>
      <c r="B29" s="76">
        <f t="shared" si="8"/>
        <v>-691</v>
      </c>
      <c r="C29" s="76">
        <f>+C111+C112+C113+C114</f>
        <v>0</v>
      </c>
      <c r="D29" s="76">
        <f>+D111+D112+D113+D114</f>
        <v>-3</v>
      </c>
      <c r="E29" s="76">
        <f>+E111+E112+E113+E114</f>
        <v>0</v>
      </c>
      <c r="F29" s="76">
        <f t="shared" si="9"/>
        <v>-688</v>
      </c>
      <c r="G29" s="76">
        <f>+G111+G112+G113+G114</f>
        <v>-688</v>
      </c>
      <c r="H29" s="76">
        <f>+H111+H112+H113+H114</f>
        <v>0</v>
      </c>
      <c r="I29" s="40"/>
    </row>
    <row r="30" spans="1:9" s="24" customFormat="1" ht="21" customHeight="1" x14ac:dyDescent="0.2">
      <c r="A30" s="25">
        <v>2020</v>
      </c>
      <c r="B30" s="22">
        <f t="shared" si="8"/>
        <v>-6083</v>
      </c>
      <c r="C30" s="22">
        <f t="shared" ref="C30:H30" si="10">+C115+C116+C117+C118</f>
        <v>0</v>
      </c>
      <c r="D30" s="22">
        <f t="shared" si="10"/>
        <v>-2</v>
      </c>
      <c r="E30" s="22">
        <f t="shared" si="10"/>
        <v>0</v>
      </c>
      <c r="F30" s="22">
        <f t="shared" si="10"/>
        <v>-6081</v>
      </c>
      <c r="G30" s="22">
        <f t="shared" si="10"/>
        <v>-7021</v>
      </c>
      <c r="H30" s="22">
        <f t="shared" si="10"/>
        <v>940</v>
      </c>
      <c r="I30" s="40"/>
    </row>
    <row r="31" spans="1:9" s="24" customFormat="1" ht="21" customHeight="1" x14ac:dyDescent="0.2">
      <c r="A31" s="75">
        <v>2021</v>
      </c>
      <c r="B31" s="76">
        <f t="shared" si="8"/>
        <v>4070</v>
      </c>
      <c r="C31" s="76">
        <f>C119+C120+C121+C122</f>
        <v>0</v>
      </c>
      <c r="D31" s="76">
        <f>D119+D120+D121+D122</f>
        <v>-69</v>
      </c>
      <c r="E31" s="76">
        <f>E119+E120+E121+E122</f>
        <v>0</v>
      </c>
      <c r="F31" s="76">
        <f t="shared" ref="F31" si="11">+G31+H31</f>
        <v>4139</v>
      </c>
      <c r="G31" s="76">
        <f>G119+G120+G121+G122</f>
        <v>3040</v>
      </c>
      <c r="H31" s="76">
        <f>H119+H120+H121+H122</f>
        <v>1099</v>
      </c>
      <c r="I31" s="40"/>
    </row>
    <row r="32" spans="1:9" s="24" customFormat="1" ht="21" customHeight="1" x14ac:dyDescent="0.2">
      <c r="A32" s="25">
        <v>2022</v>
      </c>
      <c r="B32" s="22">
        <f>+B123+B124+B125+B126</f>
        <v>-974</v>
      </c>
      <c r="C32" s="22">
        <f t="shared" ref="C32:H32" si="12">+C123+C124+C125+C126</f>
        <v>0</v>
      </c>
      <c r="D32" s="22">
        <f t="shared" si="12"/>
        <v>-28</v>
      </c>
      <c r="E32" s="22">
        <f t="shared" si="12"/>
        <v>0</v>
      </c>
      <c r="F32" s="22">
        <f t="shared" si="12"/>
        <v>-946</v>
      </c>
      <c r="G32" s="22">
        <f t="shared" si="12"/>
        <v>-1417</v>
      </c>
      <c r="H32" s="22">
        <f t="shared" si="12"/>
        <v>471</v>
      </c>
      <c r="I32" s="40"/>
    </row>
    <row r="33" spans="1:9" s="24" customFormat="1" ht="21" customHeight="1" x14ac:dyDescent="0.2">
      <c r="A33" s="75">
        <v>2023</v>
      </c>
      <c r="B33" s="76">
        <f t="shared" ref="B33" si="13">+C33+D33+E33+F33</f>
        <v>2165</v>
      </c>
      <c r="C33" s="76">
        <f t="shared" ref="C33:H33" si="14">+C127+C128+C129+C130</f>
        <v>0</v>
      </c>
      <c r="D33" s="76">
        <f t="shared" si="14"/>
        <v>-64</v>
      </c>
      <c r="E33" s="76">
        <f t="shared" si="14"/>
        <v>0</v>
      </c>
      <c r="F33" s="76">
        <f t="shared" si="14"/>
        <v>2229</v>
      </c>
      <c r="G33" s="76">
        <f t="shared" si="14"/>
        <v>1891</v>
      </c>
      <c r="H33" s="76">
        <f t="shared" si="14"/>
        <v>338</v>
      </c>
      <c r="I33" s="40"/>
    </row>
    <row r="34" spans="1:9" s="24" customFormat="1" ht="21" customHeight="1" x14ac:dyDescent="0.2">
      <c r="A34" s="78"/>
      <c r="B34" s="79"/>
      <c r="C34" s="79"/>
      <c r="D34" s="79"/>
      <c r="E34" s="79"/>
      <c r="F34" s="79"/>
      <c r="G34" s="79"/>
      <c r="H34" s="79"/>
      <c r="I34" s="40"/>
    </row>
    <row r="35" spans="1:9" s="24" customFormat="1" ht="21" hidden="1" customHeight="1" x14ac:dyDescent="0.2">
      <c r="A35" s="26" t="s">
        <v>229</v>
      </c>
      <c r="B35" s="22"/>
      <c r="C35" s="34"/>
      <c r="D35" s="34"/>
      <c r="E35" s="34"/>
      <c r="F35" s="22"/>
      <c r="G35" s="34"/>
      <c r="H35" s="34"/>
      <c r="I35" s="40"/>
    </row>
    <row r="36" spans="1:9" ht="21" hidden="1" customHeight="1" x14ac:dyDescent="0.2">
      <c r="A36" s="80" t="s">
        <v>65</v>
      </c>
      <c r="B36" s="76"/>
      <c r="C36" s="69"/>
      <c r="D36" s="69"/>
      <c r="E36" s="69"/>
      <c r="F36" s="76"/>
      <c r="G36" s="69"/>
      <c r="H36" s="69"/>
      <c r="I36" s="40"/>
    </row>
    <row r="37" spans="1:9" ht="21" hidden="1" customHeight="1" x14ac:dyDescent="0.2">
      <c r="A37" s="26" t="s">
        <v>66</v>
      </c>
      <c r="B37" s="22"/>
      <c r="C37" s="34"/>
      <c r="D37" s="34"/>
      <c r="E37" s="34"/>
      <c r="F37" s="22"/>
      <c r="G37" s="34"/>
      <c r="H37" s="34"/>
      <c r="I37" s="40"/>
    </row>
    <row r="38" spans="1:9" ht="21" hidden="1" customHeight="1" x14ac:dyDescent="0.2">
      <c r="A38" s="80" t="s">
        <v>67</v>
      </c>
      <c r="B38" s="76"/>
      <c r="C38" s="69"/>
      <c r="D38" s="69"/>
      <c r="E38" s="69"/>
      <c r="F38" s="76"/>
      <c r="G38" s="69"/>
      <c r="H38" s="69"/>
      <c r="I38" s="40"/>
    </row>
    <row r="39" spans="1:9" ht="21" hidden="1" customHeight="1" x14ac:dyDescent="0.2">
      <c r="A39" s="26" t="s">
        <v>68</v>
      </c>
      <c r="B39" s="22"/>
      <c r="C39" s="34"/>
      <c r="D39" s="34"/>
      <c r="E39" s="34"/>
      <c r="F39" s="22"/>
      <c r="G39" s="34"/>
      <c r="H39" s="34"/>
      <c r="I39" s="40"/>
    </row>
    <row r="40" spans="1:9" ht="21" hidden="1" customHeight="1" x14ac:dyDescent="0.2">
      <c r="A40" s="80" t="s">
        <v>69</v>
      </c>
      <c r="B40" s="76"/>
      <c r="C40" s="69"/>
      <c r="D40" s="69"/>
      <c r="E40" s="69"/>
      <c r="F40" s="76"/>
      <c r="G40" s="69"/>
      <c r="H40" s="69"/>
      <c r="I40" s="40"/>
    </row>
    <row r="41" spans="1:9" ht="21" hidden="1" customHeight="1" x14ac:dyDescent="0.2">
      <c r="A41" s="26" t="s">
        <v>70</v>
      </c>
      <c r="B41" s="22"/>
      <c r="C41" s="34"/>
      <c r="D41" s="34"/>
      <c r="E41" s="34"/>
      <c r="F41" s="22"/>
      <c r="G41" s="34"/>
      <c r="H41" s="34"/>
      <c r="I41" s="40"/>
    </row>
    <row r="42" spans="1:9" ht="21" hidden="1" customHeight="1" x14ac:dyDescent="0.2">
      <c r="A42" s="80" t="s">
        <v>71</v>
      </c>
      <c r="B42" s="76"/>
      <c r="C42" s="69"/>
      <c r="D42" s="69"/>
      <c r="E42" s="69"/>
      <c r="F42" s="76"/>
      <c r="G42" s="69"/>
      <c r="H42" s="69"/>
      <c r="I42" s="40"/>
    </row>
    <row r="43" spans="1:9" ht="21" hidden="1" customHeight="1" x14ac:dyDescent="0.2">
      <c r="A43" s="26" t="s">
        <v>72</v>
      </c>
      <c r="B43" s="22"/>
      <c r="C43" s="34"/>
      <c r="D43" s="34"/>
      <c r="E43" s="34"/>
      <c r="F43" s="22"/>
      <c r="G43" s="34"/>
      <c r="H43" s="34"/>
      <c r="I43" s="40"/>
    </row>
    <row r="44" spans="1:9" ht="21" hidden="1" customHeight="1" x14ac:dyDescent="0.2">
      <c r="A44" s="80" t="s">
        <v>73</v>
      </c>
      <c r="B44" s="76"/>
      <c r="C44" s="69"/>
      <c r="D44" s="69"/>
      <c r="E44" s="69"/>
      <c r="F44" s="76"/>
      <c r="G44" s="69"/>
      <c r="H44" s="69"/>
      <c r="I44" s="40"/>
    </row>
    <row r="45" spans="1:9" ht="21" hidden="1" customHeight="1" x14ac:dyDescent="0.2">
      <c r="A45" s="26" t="s">
        <v>74</v>
      </c>
      <c r="B45" s="22"/>
      <c r="C45" s="34"/>
      <c r="D45" s="34"/>
      <c r="E45" s="34"/>
      <c r="F45" s="22"/>
      <c r="G45" s="34"/>
      <c r="H45" s="34"/>
      <c r="I45" s="40"/>
    </row>
    <row r="46" spans="1:9" ht="21" hidden="1" customHeight="1" x14ac:dyDescent="0.2">
      <c r="A46" s="80" t="s">
        <v>75</v>
      </c>
      <c r="B46" s="76"/>
      <c r="C46" s="69"/>
      <c r="D46" s="69"/>
      <c r="E46" s="69"/>
      <c r="F46" s="76"/>
      <c r="G46" s="69"/>
      <c r="H46" s="69"/>
      <c r="I46" s="40"/>
    </row>
    <row r="47" spans="1:9" ht="21" hidden="1" customHeight="1" x14ac:dyDescent="0.2">
      <c r="A47" s="26" t="s">
        <v>76</v>
      </c>
      <c r="B47" s="22"/>
      <c r="C47" s="34"/>
      <c r="D47" s="34"/>
      <c r="E47" s="34"/>
      <c r="F47" s="22"/>
      <c r="G47" s="34"/>
      <c r="H47" s="34"/>
      <c r="I47" s="40"/>
    </row>
    <row r="48" spans="1:9" ht="21" hidden="1" customHeight="1" x14ac:dyDescent="0.2">
      <c r="A48" s="80" t="s">
        <v>77</v>
      </c>
      <c r="B48" s="76"/>
      <c r="C48" s="69"/>
      <c r="D48" s="69"/>
      <c r="E48" s="69"/>
      <c r="F48" s="76"/>
      <c r="G48" s="69"/>
      <c r="H48" s="69"/>
      <c r="I48" s="40"/>
    </row>
    <row r="49" spans="1:9" ht="21" hidden="1" customHeight="1" x14ac:dyDescent="0.2">
      <c r="A49" s="26" t="s">
        <v>78</v>
      </c>
      <c r="B49" s="22"/>
      <c r="C49" s="34"/>
      <c r="D49" s="34"/>
      <c r="E49" s="34"/>
      <c r="F49" s="22"/>
      <c r="G49" s="34"/>
      <c r="H49" s="34"/>
      <c r="I49" s="40"/>
    </row>
    <row r="50" spans="1:9" ht="21" hidden="1" customHeight="1" x14ac:dyDescent="0.2">
      <c r="A50" s="80" t="s">
        <v>79</v>
      </c>
      <c r="B50" s="76"/>
      <c r="C50" s="69"/>
      <c r="D50" s="69"/>
      <c r="E50" s="69"/>
      <c r="F50" s="76"/>
      <c r="G50" s="69"/>
      <c r="H50" s="69"/>
      <c r="I50" s="40"/>
    </row>
    <row r="51" spans="1:9" ht="21" customHeight="1" x14ac:dyDescent="0.2">
      <c r="A51" s="26" t="s">
        <v>9</v>
      </c>
      <c r="B51" s="22">
        <f t="shared" ref="B51:B74" si="15">+C51+D51+E51+F51</f>
        <v>39</v>
      </c>
      <c r="C51" s="34">
        <v>0</v>
      </c>
      <c r="D51" s="34">
        <v>12</v>
      </c>
      <c r="E51" s="34">
        <v>-2</v>
      </c>
      <c r="F51" s="22">
        <f t="shared" ref="F51:F74" si="16">+G51+H51</f>
        <v>29</v>
      </c>
      <c r="G51" s="34">
        <v>22</v>
      </c>
      <c r="H51" s="34">
        <v>7</v>
      </c>
      <c r="I51" s="40"/>
    </row>
    <row r="52" spans="1:9" ht="21" customHeight="1" x14ac:dyDescent="0.2">
      <c r="A52" s="80" t="s">
        <v>10</v>
      </c>
      <c r="B52" s="76">
        <f t="shared" si="15"/>
        <v>25</v>
      </c>
      <c r="C52" s="69">
        <v>0</v>
      </c>
      <c r="D52" s="69">
        <v>2</v>
      </c>
      <c r="E52" s="69">
        <v>0</v>
      </c>
      <c r="F52" s="76">
        <f t="shared" si="16"/>
        <v>23</v>
      </c>
      <c r="G52" s="69">
        <v>17</v>
      </c>
      <c r="H52" s="69">
        <v>6</v>
      </c>
      <c r="I52" s="40"/>
    </row>
    <row r="53" spans="1:9" ht="21" customHeight="1" x14ac:dyDescent="0.2">
      <c r="A53" s="26" t="s">
        <v>11</v>
      </c>
      <c r="B53" s="22">
        <f t="shared" si="15"/>
        <v>-53</v>
      </c>
      <c r="C53" s="34">
        <v>0</v>
      </c>
      <c r="D53" s="34">
        <v>-4</v>
      </c>
      <c r="E53" s="34">
        <v>0</v>
      </c>
      <c r="F53" s="22">
        <f t="shared" si="16"/>
        <v>-49</v>
      </c>
      <c r="G53" s="34">
        <v>-47</v>
      </c>
      <c r="H53" s="34">
        <v>-2</v>
      </c>
      <c r="I53" s="40"/>
    </row>
    <row r="54" spans="1:9" ht="21" customHeight="1" x14ac:dyDescent="0.2">
      <c r="A54" s="80" t="s">
        <v>12</v>
      </c>
      <c r="B54" s="76">
        <f t="shared" si="15"/>
        <v>32</v>
      </c>
      <c r="C54" s="69">
        <v>0</v>
      </c>
      <c r="D54" s="69">
        <v>-15</v>
      </c>
      <c r="E54" s="69">
        <v>-2</v>
      </c>
      <c r="F54" s="76">
        <f t="shared" si="16"/>
        <v>49</v>
      </c>
      <c r="G54" s="69">
        <v>35</v>
      </c>
      <c r="H54" s="69">
        <v>14</v>
      </c>
      <c r="I54" s="40"/>
    </row>
    <row r="55" spans="1:9" ht="21" customHeight="1" x14ac:dyDescent="0.2">
      <c r="A55" s="26" t="s">
        <v>13</v>
      </c>
      <c r="B55" s="22">
        <f t="shared" si="15"/>
        <v>-107</v>
      </c>
      <c r="C55" s="34">
        <v>0</v>
      </c>
      <c r="D55" s="34">
        <v>-53</v>
      </c>
      <c r="E55" s="34">
        <v>0</v>
      </c>
      <c r="F55" s="22">
        <f t="shared" si="16"/>
        <v>-54</v>
      </c>
      <c r="G55" s="34">
        <v>-54</v>
      </c>
      <c r="H55" s="34">
        <v>0</v>
      </c>
      <c r="I55" s="40"/>
    </row>
    <row r="56" spans="1:9" ht="21" customHeight="1" x14ac:dyDescent="0.2">
      <c r="A56" s="80" t="s">
        <v>14</v>
      </c>
      <c r="B56" s="76">
        <f t="shared" si="15"/>
        <v>121</v>
      </c>
      <c r="C56" s="69">
        <v>0</v>
      </c>
      <c r="D56" s="69">
        <v>-11</v>
      </c>
      <c r="E56" s="69">
        <v>0</v>
      </c>
      <c r="F56" s="76">
        <f t="shared" si="16"/>
        <v>132</v>
      </c>
      <c r="G56" s="69">
        <v>105</v>
      </c>
      <c r="H56" s="69">
        <v>27</v>
      </c>
      <c r="I56" s="40"/>
    </row>
    <row r="57" spans="1:9" ht="21" customHeight="1" x14ac:dyDescent="0.2">
      <c r="A57" s="26" t="s">
        <v>15</v>
      </c>
      <c r="B57" s="22">
        <f t="shared" si="15"/>
        <v>163</v>
      </c>
      <c r="C57" s="34">
        <v>0</v>
      </c>
      <c r="D57" s="34">
        <v>-2</v>
      </c>
      <c r="E57" s="34">
        <v>0</v>
      </c>
      <c r="F57" s="22">
        <f t="shared" si="16"/>
        <v>165</v>
      </c>
      <c r="G57" s="34">
        <v>132</v>
      </c>
      <c r="H57" s="34">
        <v>33</v>
      </c>
      <c r="I57" s="40"/>
    </row>
    <row r="58" spans="1:9" ht="21" customHeight="1" x14ac:dyDescent="0.2">
      <c r="A58" s="80" t="s">
        <v>16</v>
      </c>
      <c r="B58" s="76">
        <f t="shared" si="15"/>
        <v>304</v>
      </c>
      <c r="C58" s="69">
        <v>0</v>
      </c>
      <c r="D58" s="69">
        <v>6</v>
      </c>
      <c r="E58" s="69">
        <v>3</v>
      </c>
      <c r="F58" s="76">
        <f t="shared" si="16"/>
        <v>295</v>
      </c>
      <c r="G58" s="69">
        <v>233</v>
      </c>
      <c r="H58" s="69">
        <v>62</v>
      </c>
      <c r="I58" s="40"/>
    </row>
    <row r="59" spans="1:9" ht="21" customHeight="1" x14ac:dyDescent="0.2">
      <c r="A59" s="26" t="s">
        <v>17</v>
      </c>
      <c r="B59" s="22">
        <f t="shared" si="15"/>
        <v>769</v>
      </c>
      <c r="C59" s="34">
        <v>0</v>
      </c>
      <c r="D59" s="34">
        <v>29</v>
      </c>
      <c r="E59" s="34">
        <v>0</v>
      </c>
      <c r="F59" s="22">
        <f t="shared" si="16"/>
        <v>740</v>
      </c>
      <c r="G59" s="34">
        <v>612</v>
      </c>
      <c r="H59" s="34">
        <v>128</v>
      </c>
      <c r="I59" s="40"/>
    </row>
    <row r="60" spans="1:9" ht="21" customHeight="1" x14ac:dyDescent="0.2">
      <c r="A60" s="80" t="s">
        <v>18</v>
      </c>
      <c r="B60" s="76">
        <f t="shared" si="15"/>
        <v>392</v>
      </c>
      <c r="C60" s="69">
        <v>0</v>
      </c>
      <c r="D60" s="69">
        <v>10</v>
      </c>
      <c r="E60" s="69">
        <v>1</v>
      </c>
      <c r="F60" s="76">
        <f t="shared" si="16"/>
        <v>381</v>
      </c>
      <c r="G60" s="69">
        <v>295</v>
      </c>
      <c r="H60" s="69">
        <v>86</v>
      </c>
      <c r="I60" s="40"/>
    </row>
    <row r="61" spans="1:9" ht="21" customHeight="1" x14ac:dyDescent="0.2">
      <c r="A61" s="26" t="s">
        <v>19</v>
      </c>
      <c r="B61" s="22">
        <f t="shared" si="15"/>
        <v>335</v>
      </c>
      <c r="C61" s="34">
        <v>0</v>
      </c>
      <c r="D61" s="34">
        <v>-5</v>
      </c>
      <c r="E61" s="34">
        <v>0</v>
      </c>
      <c r="F61" s="22">
        <f t="shared" si="16"/>
        <v>340</v>
      </c>
      <c r="G61" s="34">
        <v>267</v>
      </c>
      <c r="H61" s="34">
        <v>73</v>
      </c>
      <c r="I61" s="40"/>
    </row>
    <row r="62" spans="1:9" ht="21" customHeight="1" x14ac:dyDescent="0.2">
      <c r="A62" s="80" t="s">
        <v>20</v>
      </c>
      <c r="B62" s="76">
        <f t="shared" si="15"/>
        <v>893</v>
      </c>
      <c r="C62" s="69">
        <v>0</v>
      </c>
      <c r="D62" s="69">
        <v>34</v>
      </c>
      <c r="E62" s="69">
        <v>0</v>
      </c>
      <c r="F62" s="76">
        <f t="shared" si="16"/>
        <v>859</v>
      </c>
      <c r="G62" s="69">
        <v>696</v>
      </c>
      <c r="H62" s="69">
        <v>163</v>
      </c>
      <c r="I62" s="40"/>
    </row>
    <row r="63" spans="1:9" ht="21" customHeight="1" x14ac:dyDescent="0.2">
      <c r="A63" s="26" t="s">
        <v>21</v>
      </c>
      <c r="B63" s="22">
        <f t="shared" si="15"/>
        <v>401</v>
      </c>
      <c r="C63" s="34">
        <v>0</v>
      </c>
      <c r="D63" s="34">
        <v>-5</v>
      </c>
      <c r="E63" s="34">
        <v>0</v>
      </c>
      <c r="F63" s="22">
        <f t="shared" si="16"/>
        <v>406</v>
      </c>
      <c r="G63" s="34">
        <v>283</v>
      </c>
      <c r="H63" s="34">
        <v>123</v>
      </c>
      <c r="I63" s="40"/>
    </row>
    <row r="64" spans="1:9" ht="21" customHeight="1" x14ac:dyDescent="0.2">
      <c r="A64" s="80" t="s">
        <v>22</v>
      </c>
      <c r="B64" s="76">
        <f t="shared" si="15"/>
        <v>1091</v>
      </c>
      <c r="C64" s="69">
        <v>0</v>
      </c>
      <c r="D64" s="69">
        <v>57</v>
      </c>
      <c r="E64" s="69">
        <v>0</v>
      </c>
      <c r="F64" s="76">
        <f t="shared" si="16"/>
        <v>1034</v>
      </c>
      <c r="G64" s="69">
        <v>803</v>
      </c>
      <c r="H64" s="69">
        <v>231</v>
      </c>
      <c r="I64" s="40"/>
    </row>
    <row r="65" spans="1:9" ht="21" customHeight="1" x14ac:dyDescent="0.2">
      <c r="A65" s="26" t="s">
        <v>23</v>
      </c>
      <c r="B65" s="22">
        <f t="shared" si="15"/>
        <v>1174</v>
      </c>
      <c r="C65" s="34">
        <v>0</v>
      </c>
      <c r="D65" s="34">
        <v>-1</v>
      </c>
      <c r="E65" s="34">
        <v>0</v>
      </c>
      <c r="F65" s="22">
        <f t="shared" si="16"/>
        <v>1175</v>
      </c>
      <c r="G65" s="34">
        <v>887</v>
      </c>
      <c r="H65" s="34">
        <v>288</v>
      </c>
      <c r="I65" s="40"/>
    </row>
    <row r="66" spans="1:9" ht="21" customHeight="1" x14ac:dyDescent="0.2">
      <c r="A66" s="80" t="s">
        <v>24</v>
      </c>
      <c r="B66" s="76">
        <f t="shared" si="15"/>
        <v>1568</v>
      </c>
      <c r="C66" s="69">
        <v>0</v>
      </c>
      <c r="D66" s="69">
        <v>-6</v>
      </c>
      <c r="E66" s="69">
        <v>2</v>
      </c>
      <c r="F66" s="76">
        <f t="shared" si="16"/>
        <v>1572</v>
      </c>
      <c r="G66" s="69">
        <v>1232</v>
      </c>
      <c r="H66" s="69">
        <v>340</v>
      </c>
      <c r="I66" s="40"/>
    </row>
    <row r="67" spans="1:9" ht="21" customHeight="1" x14ac:dyDescent="0.2">
      <c r="A67" s="26" t="s">
        <v>25</v>
      </c>
      <c r="B67" s="22">
        <f t="shared" si="15"/>
        <v>-526</v>
      </c>
      <c r="C67" s="34">
        <v>0</v>
      </c>
      <c r="D67" s="34">
        <v>90</v>
      </c>
      <c r="E67" s="34">
        <v>-1</v>
      </c>
      <c r="F67" s="22">
        <f t="shared" si="16"/>
        <v>-615</v>
      </c>
      <c r="G67" s="34">
        <v>-644</v>
      </c>
      <c r="H67" s="34">
        <v>29</v>
      </c>
      <c r="I67" s="40"/>
    </row>
    <row r="68" spans="1:9" ht="21" customHeight="1" x14ac:dyDescent="0.2">
      <c r="A68" s="80" t="s">
        <v>26</v>
      </c>
      <c r="B68" s="76">
        <f t="shared" si="15"/>
        <v>-241</v>
      </c>
      <c r="C68" s="69">
        <v>0</v>
      </c>
      <c r="D68" s="69">
        <v>-13</v>
      </c>
      <c r="E68" s="69">
        <v>0</v>
      </c>
      <c r="F68" s="76">
        <f t="shared" si="16"/>
        <v>-228</v>
      </c>
      <c r="G68" s="69">
        <v>-302</v>
      </c>
      <c r="H68" s="69">
        <v>74</v>
      </c>
      <c r="I68" s="40"/>
    </row>
    <row r="69" spans="1:9" ht="21" customHeight="1" x14ac:dyDescent="0.2">
      <c r="A69" s="26" t="s">
        <v>27</v>
      </c>
      <c r="B69" s="22">
        <f t="shared" si="15"/>
        <v>-243</v>
      </c>
      <c r="C69" s="34">
        <v>0</v>
      </c>
      <c r="D69" s="34">
        <v>-33</v>
      </c>
      <c r="E69" s="34">
        <v>0</v>
      </c>
      <c r="F69" s="22">
        <f t="shared" si="16"/>
        <v>-210</v>
      </c>
      <c r="G69" s="34">
        <v>-278</v>
      </c>
      <c r="H69" s="34">
        <v>68</v>
      </c>
      <c r="I69" s="40"/>
    </row>
    <row r="70" spans="1:9" ht="21" customHeight="1" x14ac:dyDescent="0.2">
      <c r="A70" s="80" t="s">
        <v>28</v>
      </c>
      <c r="B70" s="76">
        <f t="shared" si="15"/>
        <v>54</v>
      </c>
      <c r="C70" s="69">
        <v>0</v>
      </c>
      <c r="D70" s="69">
        <v>98</v>
      </c>
      <c r="E70" s="69">
        <v>0</v>
      </c>
      <c r="F70" s="76">
        <f t="shared" si="16"/>
        <v>-44</v>
      </c>
      <c r="G70" s="69">
        <v>-106</v>
      </c>
      <c r="H70" s="69">
        <v>62</v>
      </c>
      <c r="I70" s="40"/>
    </row>
    <row r="71" spans="1:9" ht="21" customHeight="1" x14ac:dyDescent="0.2">
      <c r="A71" s="26" t="s">
        <v>29</v>
      </c>
      <c r="B71" s="22">
        <f t="shared" si="15"/>
        <v>-57</v>
      </c>
      <c r="C71" s="34">
        <v>0</v>
      </c>
      <c r="D71" s="34">
        <v>9</v>
      </c>
      <c r="E71" s="34">
        <v>0</v>
      </c>
      <c r="F71" s="22">
        <f t="shared" si="16"/>
        <v>-66</v>
      </c>
      <c r="G71" s="34">
        <v>-101</v>
      </c>
      <c r="H71" s="34">
        <v>35</v>
      </c>
      <c r="I71" s="40"/>
    </row>
    <row r="72" spans="1:9" ht="21" customHeight="1" x14ac:dyDescent="0.2">
      <c r="A72" s="80" t="s">
        <v>30</v>
      </c>
      <c r="B72" s="76">
        <f t="shared" si="15"/>
        <v>710</v>
      </c>
      <c r="C72" s="69">
        <v>0</v>
      </c>
      <c r="D72" s="69">
        <v>-18</v>
      </c>
      <c r="E72" s="69">
        <v>0</v>
      </c>
      <c r="F72" s="76">
        <f t="shared" si="16"/>
        <v>728</v>
      </c>
      <c r="G72" s="69">
        <v>540</v>
      </c>
      <c r="H72" s="69">
        <v>188</v>
      </c>
      <c r="I72" s="40"/>
    </row>
    <row r="73" spans="1:9" ht="21" customHeight="1" x14ac:dyDescent="0.2">
      <c r="A73" s="26" t="s">
        <v>31</v>
      </c>
      <c r="B73" s="22">
        <f t="shared" si="15"/>
        <v>524</v>
      </c>
      <c r="C73" s="34">
        <v>0</v>
      </c>
      <c r="D73" s="34">
        <v>101</v>
      </c>
      <c r="E73" s="34">
        <v>0</v>
      </c>
      <c r="F73" s="22">
        <f t="shared" si="16"/>
        <v>423</v>
      </c>
      <c r="G73" s="34">
        <v>297</v>
      </c>
      <c r="H73" s="34">
        <v>126</v>
      </c>
      <c r="I73" s="40"/>
    </row>
    <row r="74" spans="1:9" ht="21" customHeight="1" x14ac:dyDescent="0.2">
      <c r="A74" s="80" t="s">
        <v>32</v>
      </c>
      <c r="B74" s="76">
        <f t="shared" si="15"/>
        <v>149</v>
      </c>
      <c r="C74" s="69">
        <v>0</v>
      </c>
      <c r="D74" s="69">
        <v>59</v>
      </c>
      <c r="E74" s="69">
        <v>0</v>
      </c>
      <c r="F74" s="76">
        <f t="shared" si="16"/>
        <v>90</v>
      </c>
      <c r="G74" s="69">
        <v>7</v>
      </c>
      <c r="H74" s="69">
        <v>83</v>
      </c>
      <c r="I74" s="40"/>
    </row>
    <row r="75" spans="1:9" ht="21" customHeight="1" x14ac:dyDescent="0.2">
      <c r="A75" s="26" t="s">
        <v>33</v>
      </c>
      <c r="B75" s="22">
        <f t="shared" si="3"/>
        <v>68</v>
      </c>
      <c r="C75" s="34">
        <v>0</v>
      </c>
      <c r="D75" s="34">
        <v>-15</v>
      </c>
      <c r="E75" s="34">
        <v>0</v>
      </c>
      <c r="F75" s="22">
        <f t="shared" si="4"/>
        <v>83</v>
      </c>
      <c r="G75" s="34">
        <v>82</v>
      </c>
      <c r="H75" s="34">
        <v>1</v>
      </c>
      <c r="I75" s="40"/>
    </row>
    <row r="76" spans="1:9" ht="21" customHeight="1" x14ac:dyDescent="0.2">
      <c r="A76" s="80" t="s">
        <v>34</v>
      </c>
      <c r="B76" s="76">
        <f t="shared" si="3"/>
        <v>-11</v>
      </c>
      <c r="C76" s="69">
        <v>0</v>
      </c>
      <c r="D76" s="69">
        <v>0</v>
      </c>
      <c r="E76" s="69">
        <v>0</v>
      </c>
      <c r="F76" s="76">
        <f t="shared" si="4"/>
        <v>-11</v>
      </c>
      <c r="G76" s="69">
        <v>12</v>
      </c>
      <c r="H76" s="69">
        <v>-23</v>
      </c>
      <c r="I76" s="40"/>
    </row>
    <row r="77" spans="1:9" ht="21" customHeight="1" x14ac:dyDescent="0.2">
      <c r="A77" s="26" t="s">
        <v>35</v>
      </c>
      <c r="B77" s="22">
        <f t="shared" si="3"/>
        <v>222</v>
      </c>
      <c r="C77" s="34">
        <v>0</v>
      </c>
      <c r="D77" s="34">
        <v>1</v>
      </c>
      <c r="E77" s="34">
        <v>0</v>
      </c>
      <c r="F77" s="22">
        <f t="shared" si="4"/>
        <v>221</v>
      </c>
      <c r="G77" s="34">
        <v>195</v>
      </c>
      <c r="H77" s="34">
        <v>26</v>
      </c>
      <c r="I77" s="40"/>
    </row>
    <row r="78" spans="1:9" ht="21" customHeight="1" x14ac:dyDescent="0.2">
      <c r="A78" s="80" t="s">
        <v>36</v>
      </c>
      <c r="B78" s="76">
        <f t="shared" si="3"/>
        <v>289</v>
      </c>
      <c r="C78" s="69">
        <v>0</v>
      </c>
      <c r="D78" s="69">
        <v>-8</v>
      </c>
      <c r="E78" s="69">
        <v>0</v>
      </c>
      <c r="F78" s="76">
        <f t="shared" si="4"/>
        <v>297</v>
      </c>
      <c r="G78" s="69">
        <v>263</v>
      </c>
      <c r="H78" s="69">
        <v>34</v>
      </c>
      <c r="I78" s="40"/>
    </row>
    <row r="79" spans="1:9" ht="21" customHeight="1" x14ac:dyDescent="0.2">
      <c r="A79" s="26" t="s">
        <v>37</v>
      </c>
      <c r="B79" s="22">
        <f t="shared" si="3"/>
        <v>498</v>
      </c>
      <c r="C79" s="34">
        <v>0</v>
      </c>
      <c r="D79" s="34">
        <v>-1</v>
      </c>
      <c r="E79" s="34">
        <v>0</v>
      </c>
      <c r="F79" s="22">
        <f t="shared" si="4"/>
        <v>499</v>
      </c>
      <c r="G79" s="34">
        <v>467</v>
      </c>
      <c r="H79" s="34">
        <v>32</v>
      </c>
      <c r="I79" s="40"/>
    </row>
    <row r="80" spans="1:9" ht="21" customHeight="1" x14ac:dyDescent="0.2">
      <c r="A80" s="80" t="s">
        <v>38</v>
      </c>
      <c r="B80" s="76">
        <f t="shared" si="3"/>
        <v>59</v>
      </c>
      <c r="C80" s="69">
        <v>0</v>
      </c>
      <c r="D80" s="69">
        <v>-2</v>
      </c>
      <c r="E80" s="69">
        <v>0</v>
      </c>
      <c r="F80" s="76">
        <f t="shared" si="4"/>
        <v>61</v>
      </c>
      <c r="G80" s="69">
        <v>65</v>
      </c>
      <c r="H80" s="69">
        <v>-4</v>
      </c>
      <c r="I80" s="40"/>
    </row>
    <row r="81" spans="1:9" ht="21" customHeight="1" x14ac:dyDescent="0.2">
      <c r="A81" s="26" t="s">
        <v>39</v>
      </c>
      <c r="B81" s="22">
        <f t="shared" si="3"/>
        <v>-791</v>
      </c>
      <c r="C81" s="34">
        <v>0</v>
      </c>
      <c r="D81" s="34">
        <v>0</v>
      </c>
      <c r="E81" s="34">
        <v>0</v>
      </c>
      <c r="F81" s="22">
        <f t="shared" si="4"/>
        <v>-791</v>
      </c>
      <c r="G81" s="34">
        <v>-776</v>
      </c>
      <c r="H81" s="34">
        <v>-15</v>
      </c>
      <c r="I81" s="40"/>
    </row>
    <row r="82" spans="1:9" ht="21" customHeight="1" x14ac:dyDescent="0.2">
      <c r="A82" s="80" t="s">
        <v>40</v>
      </c>
      <c r="B82" s="76">
        <f t="shared" si="3"/>
        <v>-127</v>
      </c>
      <c r="C82" s="69">
        <v>0</v>
      </c>
      <c r="D82" s="69">
        <v>-2</v>
      </c>
      <c r="E82" s="69">
        <v>0</v>
      </c>
      <c r="F82" s="76">
        <f t="shared" si="4"/>
        <v>-125</v>
      </c>
      <c r="G82" s="69">
        <v>-138</v>
      </c>
      <c r="H82" s="69">
        <v>13</v>
      </c>
      <c r="I82" s="40"/>
    </row>
    <row r="83" spans="1:9" ht="21" customHeight="1" x14ac:dyDescent="0.2">
      <c r="A83" s="26" t="s">
        <v>41</v>
      </c>
      <c r="B83" s="22">
        <f t="shared" si="3"/>
        <v>149</v>
      </c>
      <c r="C83" s="34">
        <v>0</v>
      </c>
      <c r="D83" s="34">
        <v>-2</v>
      </c>
      <c r="E83" s="34">
        <v>0</v>
      </c>
      <c r="F83" s="22">
        <f t="shared" si="4"/>
        <v>151</v>
      </c>
      <c r="G83" s="34">
        <v>143</v>
      </c>
      <c r="H83" s="34">
        <v>8</v>
      </c>
      <c r="I83" s="40"/>
    </row>
    <row r="84" spans="1:9" ht="21" customHeight="1" x14ac:dyDescent="0.2">
      <c r="A84" s="27" t="s">
        <v>42</v>
      </c>
      <c r="B84" s="23">
        <f t="shared" si="3"/>
        <v>-26</v>
      </c>
      <c r="C84" s="35">
        <v>0</v>
      </c>
      <c r="D84" s="35">
        <v>0</v>
      </c>
      <c r="E84" s="35">
        <v>0</v>
      </c>
      <c r="F84" s="23">
        <f t="shared" si="4"/>
        <v>-26</v>
      </c>
      <c r="G84" s="35">
        <v>-34</v>
      </c>
      <c r="H84" s="35">
        <v>8</v>
      </c>
      <c r="I84" s="40"/>
    </row>
    <row r="85" spans="1:9" ht="21" customHeight="1" x14ac:dyDescent="0.2">
      <c r="A85" s="26" t="s">
        <v>43</v>
      </c>
      <c r="B85" s="22">
        <f t="shared" si="3"/>
        <v>173</v>
      </c>
      <c r="C85" s="34">
        <v>0</v>
      </c>
      <c r="D85" s="34">
        <v>0</v>
      </c>
      <c r="E85" s="34">
        <v>0</v>
      </c>
      <c r="F85" s="22">
        <f t="shared" si="4"/>
        <v>173</v>
      </c>
      <c r="G85" s="34">
        <v>186</v>
      </c>
      <c r="H85" s="34">
        <v>-13</v>
      </c>
      <c r="I85" s="40"/>
    </row>
    <row r="86" spans="1:9" ht="21" customHeight="1" x14ac:dyDescent="0.2">
      <c r="A86" s="27" t="s">
        <v>44</v>
      </c>
      <c r="B86" s="23">
        <f t="shared" si="3"/>
        <v>209</v>
      </c>
      <c r="C86" s="35">
        <v>0</v>
      </c>
      <c r="D86" s="35">
        <v>-1</v>
      </c>
      <c r="E86" s="35">
        <v>0</v>
      </c>
      <c r="F86" s="23">
        <f t="shared" si="4"/>
        <v>210</v>
      </c>
      <c r="G86" s="35">
        <v>193</v>
      </c>
      <c r="H86" s="35">
        <v>17</v>
      </c>
      <c r="I86" s="40"/>
    </row>
    <row r="87" spans="1:9" ht="21" customHeight="1" x14ac:dyDescent="0.2">
      <c r="A87" s="26" t="s">
        <v>45</v>
      </c>
      <c r="B87" s="22">
        <f t="shared" si="3"/>
        <v>941</v>
      </c>
      <c r="C87" s="34">
        <v>0</v>
      </c>
      <c r="D87" s="34">
        <v>-2</v>
      </c>
      <c r="E87" s="34">
        <v>0</v>
      </c>
      <c r="F87" s="22">
        <f t="shared" si="4"/>
        <v>943</v>
      </c>
      <c r="G87" s="34">
        <v>865</v>
      </c>
      <c r="H87" s="34">
        <v>78</v>
      </c>
      <c r="I87" s="40"/>
    </row>
    <row r="88" spans="1:9" ht="21" customHeight="1" x14ac:dyDescent="0.2">
      <c r="A88" s="27" t="s">
        <v>46</v>
      </c>
      <c r="B88" s="23">
        <f t="shared" ref="B88:B91" si="17">+C88+D88+E88+F88</f>
        <v>465</v>
      </c>
      <c r="C88" s="35">
        <v>0</v>
      </c>
      <c r="D88" s="35">
        <v>0</v>
      </c>
      <c r="E88" s="35">
        <v>0</v>
      </c>
      <c r="F88" s="23">
        <f t="shared" ref="F88:F94" si="18">+G88+H88</f>
        <v>465</v>
      </c>
      <c r="G88" s="35">
        <v>407</v>
      </c>
      <c r="H88" s="35">
        <v>58</v>
      </c>
      <c r="I88" s="40"/>
    </row>
    <row r="89" spans="1:9" ht="21" customHeight="1" x14ac:dyDescent="0.2">
      <c r="A89" s="26" t="s">
        <v>47</v>
      </c>
      <c r="B89" s="22">
        <f t="shared" si="17"/>
        <v>313</v>
      </c>
      <c r="C89" s="34">
        <v>0</v>
      </c>
      <c r="D89" s="34">
        <v>0</v>
      </c>
      <c r="E89" s="34">
        <v>0</v>
      </c>
      <c r="F89" s="22">
        <f t="shared" si="18"/>
        <v>313</v>
      </c>
      <c r="G89" s="34">
        <v>256</v>
      </c>
      <c r="H89" s="34">
        <v>57</v>
      </c>
      <c r="I89" s="40"/>
    </row>
    <row r="90" spans="1:9" ht="21" customHeight="1" x14ac:dyDescent="0.2">
      <c r="A90" s="27" t="s">
        <v>48</v>
      </c>
      <c r="B90" s="23">
        <f t="shared" si="17"/>
        <v>-646</v>
      </c>
      <c r="C90" s="35">
        <v>0</v>
      </c>
      <c r="D90" s="35">
        <v>0</v>
      </c>
      <c r="E90" s="35">
        <v>0</v>
      </c>
      <c r="F90" s="23">
        <f t="shared" si="18"/>
        <v>-646</v>
      </c>
      <c r="G90" s="35">
        <v>-584</v>
      </c>
      <c r="H90" s="35">
        <v>-62</v>
      </c>
      <c r="I90" s="40"/>
    </row>
    <row r="91" spans="1:9" ht="21" customHeight="1" x14ac:dyDescent="0.2">
      <c r="A91" s="26" t="s">
        <v>144</v>
      </c>
      <c r="B91" s="22">
        <f t="shared" si="17"/>
        <v>726</v>
      </c>
      <c r="C91" s="34">
        <v>0</v>
      </c>
      <c r="D91" s="34">
        <v>0</v>
      </c>
      <c r="E91" s="34">
        <v>0</v>
      </c>
      <c r="F91" s="22">
        <f t="shared" si="18"/>
        <v>726</v>
      </c>
      <c r="G91" s="34">
        <v>722</v>
      </c>
      <c r="H91" s="34">
        <v>4</v>
      </c>
      <c r="I91" s="40"/>
    </row>
    <row r="92" spans="1:9" ht="21" customHeight="1" x14ac:dyDescent="0.2">
      <c r="A92" s="27" t="s">
        <v>145</v>
      </c>
      <c r="B92" s="23">
        <f t="shared" ref="B92:B95" si="19">+C92+D92+E92+F92</f>
        <v>1997</v>
      </c>
      <c r="C92" s="35">
        <v>0</v>
      </c>
      <c r="D92" s="35">
        <v>0</v>
      </c>
      <c r="E92" s="35">
        <v>0</v>
      </c>
      <c r="F92" s="23">
        <f t="shared" si="18"/>
        <v>1997</v>
      </c>
      <c r="G92" s="35">
        <v>1987</v>
      </c>
      <c r="H92" s="35">
        <v>10</v>
      </c>
      <c r="I92" s="40"/>
    </row>
    <row r="93" spans="1:9" ht="21" customHeight="1" x14ac:dyDescent="0.2">
      <c r="A93" s="26" t="s">
        <v>146</v>
      </c>
      <c r="B93" s="22">
        <f t="shared" si="19"/>
        <v>621</v>
      </c>
      <c r="C93" s="34">
        <v>0</v>
      </c>
      <c r="D93" s="34">
        <v>0</v>
      </c>
      <c r="E93" s="34">
        <v>0</v>
      </c>
      <c r="F93" s="22">
        <f t="shared" si="18"/>
        <v>621</v>
      </c>
      <c r="G93" s="34">
        <v>610</v>
      </c>
      <c r="H93" s="34">
        <v>11</v>
      </c>
      <c r="I93" s="40"/>
    </row>
    <row r="94" spans="1:9" ht="21" customHeight="1" x14ac:dyDescent="0.2">
      <c r="A94" s="27" t="s">
        <v>147</v>
      </c>
      <c r="B94" s="23">
        <f t="shared" si="19"/>
        <v>-1444</v>
      </c>
      <c r="C94" s="35">
        <v>0</v>
      </c>
      <c r="D94" s="35">
        <v>0</v>
      </c>
      <c r="E94" s="35">
        <v>0</v>
      </c>
      <c r="F94" s="23">
        <f t="shared" si="18"/>
        <v>-1444</v>
      </c>
      <c r="G94" s="35">
        <v>-1475</v>
      </c>
      <c r="H94" s="35">
        <v>31</v>
      </c>
      <c r="I94" s="40"/>
    </row>
    <row r="95" spans="1:9" ht="21" customHeight="1" x14ac:dyDescent="0.2">
      <c r="A95" s="26" t="s">
        <v>201</v>
      </c>
      <c r="B95" s="22">
        <f t="shared" si="19"/>
        <v>1436</v>
      </c>
      <c r="C95" s="34">
        <v>0</v>
      </c>
      <c r="D95" s="34">
        <v>-1</v>
      </c>
      <c r="E95" s="34">
        <v>0</v>
      </c>
      <c r="F95" s="22">
        <f t="shared" ref="F95:F98" si="20">+G95+H95</f>
        <v>1437</v>
      </c>
      <c r="G95" s="34">
        <v>1414</v>
      </c>
      <c r="H95" s="34">
        <v>23</v>
      </c>
      <c r="I95" s="40"/>
    </row>
    <row r="96" spans="1:9" ht="21" customHeight="1" x14ac:dyDescent="0.2">
      <c r="A96" s="27" t="s">
        <v>202</v>
      </c>
      <c r="B96" s="23">
        <f t="shared" ref="B96:B99" si="21">+C96+D96+E96+F96</f>
        <v>2444</v>
      </c>
      <c r="C96" s="35">
        <v>0</v>
      </c>
      <c r="D96" s="35">
        <v>-10</v>
      </c>
      <c r="E96" s="35">
        <v>0</v>
      </c>
      <c r="F96" s="23">
        <f t="shared" si="20"/>
        <v>2454</v>
      </c>
      <c r="G96" s="35">
        <v>2421</v>
      </c>
      <c r="H96" s="35">
        <v>33</v>
      </c>
      <c r="I96" s="40"/>
    </row>
    <row r="97" spans="1:9" ht="21" customHeight="1" x14ac:dyDescent="0.2">
      <c r="A97" s="26" t="s">
        <v>203</v>
      </c>
      <c r="B97" s="22">
        <f t="shared" si="21"/>
        <v>1994</v>
      </c>
      <c r="C97" s="34">
        <v>0</v>
      </c>
      <c r="D97" s="34">
        <v>0</v>
      </c>
      <c r="E97" s="34">
        <v>0</v>
      </c>
      <c r="F97" s="22">
        <f t="shared" si="20"/>
        <v>1994</v>
      </c>
      <c r="G97" s="34">
        <v>1964</v>
      </c>
      <c r="H97" s="34">
        <v>30</v>
      </c>
      <c r="I97" s="40"/>
    </row>
    <row r="98" spans="1:9" ht="21" customHeight="1" x14ac:dyDescent="0.2">
      <c r="A98" s="27" t="s">
        <v>204</v>
      </c>
      <c r="B98" s="23">
        <f t="shared" si="21"/>
        <v>3291</v>
      </c>
      <c r="C98" s="35">
        <v>0</v>
      </c>
      <c r="D98" s="35">
        <v>0</v>
      </c>
      <c r="E98" s="35">
        <v>0</v>
      </c>
      <c r="F98" s="23">
        <f t="shared" si="20"/>
        <v>3291</v>
      </c>
      <c r="G98" s="35">
        <v>3279</v>
      </c>
      <c r="H98" s="35">
        <v>12</v>
      </c>
      <c r="I98" s="40"/>
    </row>
    <row r="99" spans="1:9" ht="21" customHeight="1" x14ac:dyDescent="0.2">
      <c r="A99" s="26" t="s">
        <v>206</v>
      </c>
      <c r="B99" s="22">
        <f t="shared" si="21"/>
        <v>-367</v>
      </c>
      <c r="C99" s="34">
        <v>0</v>
      </c>
      <c r="D99" s="34">
        <v>0</v>
      </c>
      <c r="E99" s="34">
        <v>0</v>
      </c>
      <c r="F99" s="22">
        <f t="shared" ref="F99:F102" si="22">+G99+H99</f>
        <v>-367</v>
      </c>
      <c r="G99" s="34">
        <v>-364</v>
      </c>
      <c r="H99" s="34">
        <v>-3</v>
      </c>
      <c r="I99" s="40"/>
    </row>
    <row r="100" spans="1:9" ht="21" customHeight="1" x14ac:dyDescent="0.2">
      <c r="A100" s="27" t="s">
        <v>207</v>
      </c>
      <c r="B100" s="23">
        <f t="shared" ref="B100:B103" si="23">+C100+D100+E100+F100</f>
        <v>644</v>
      </c>
      <c r="C100" s="35">
        <v>0</v>
      </c>
      <c r="D100" s="35">
        <v>-376</v>
      </c>
      <c r="E100" s="35">
        <v>0</v>
      </c>
      <c r="F100" s="23">
        <f t="shared" si="22"/>
        <v>1020</v>
      </c>
      <c r="G100" s="35">
        <v>1031</v>
      </c>
      <c r="H100" s="35">
        <v>-11</v>
      </c>
      <c r="I100" s="40"/>
    </row>
    <row r="101" spans="1:9" ht="21" customHeight="1" x14ac:dyDescent="0.2">
      <c r="A101" s="26" t="s">
        <v>208</v>
      </c>
      <c r="B101" s="22">
        <f t="shared" si="23"/>
        <v>-681</v>
      </c>
      <c r="C101" s="34">
        <v>0</v>
      </c>
      <c r="D101" s="34">
        <v>1</v>
      </c>
      <c r="E101" s="34">
        <v>0</v>
      </c>
      <c r="F101" s="22">
        <f t="shared" si="22"/>
        <v>-682</v>
      </c>
      <c r="G101" s="34">
        <v>-623</v>
      </c>
      <c r="H101" s="34">
        <v>-59</v>
      </c>
      <c r="I101" s="40"/>
    </row>
    <row r="102" spans="1:9" ht="21" customHeight="1" x14ac:dyDescent="0.2">
      <c r="A102" s="27" t="s">
        <v>209</v>
      </c>
      <c r="B102" s="23">
        <f t="shared" si="23"/>
        <v>-5178</v>
      </c>
      <c r="C102" s="35">
        <v>0</v>
      </c>
      <c r="D102" s="35">
        <v>5</v>
      </c>
      <c r="E102" s="35">
        <v>0</v>
      </c>
      <c r="F102" s="23">
        <f t="shared" si="22"/>
        <v>-5183</v>
      </c>
      <c r="G102" s="35">
        <v>-5179</v>
      </c>
      <c r="H102" s="35">
        <v>-4</v>
      </c>
      <c r="I102" s="40"/>
    </row>
    <row r="103" spans="1:9" ht="21" customHeight="1" x14ac:dyDescent="0.2">
      <c r="A103" s="26" t="s">
        <v>210</v>
      </c>
      <c r="B103" s="22">
        <f t="shared" si="23"/>
        <v>678</v>
      </c>
      <c r="C103" s="34">
        <v>0</v>
      </c>
      <c r="D103" s="34">
        <v>0</v>
      </c>
      <c r="E103" s="34">
        <v>0</v>
      </c>
      <c r="F103" s="22">
        <f t="shared" ref="F103:F106" si="24">+G103+H103</f>
        <v>678</v>
      </c>
      <c r="G103" s="34">
        <v>586</v>
      </c>
      <c r="H103" s="34">
        <v>92</v>
      </c>
      <c r="I103" s="40"/>
    </row>
    <row r="104" spans="1:9" ht="21" customHeight="1" x14ac:dyDescent="0.2">
      <c r="A104" s="27" t="s">
        <v>211</v>
      </c>
      <c r="B104" s="23">
        <f t="shared" ref="B104:B107" si="25">+C104+D104+E104+F104</f>
        <v>-356</v>
      </c>
      <c r="C104" s="35">
        <v>0</v>
      </c>
      <c r="D104" s="35">
        <v>-12</v>
      </c>
      <c r="E104" s="35">
        <v>0</v>
      </c>
      <c r="F104" s="23">
        <f t="shared" si="24"/>
        <v>-344</v>
      </c>
      <c r="G104" s="35">
        <v>-399</v>
      </c>
      <c r="H104" s="35">
        <v>55</v>
      </c>
      <c r="I104" s="40"/>
    </row>
    <row r="105" spans="1:9" ht="21" customHeight="1" x14ac:dyDescent="0.2">
      <c r="A105" s="26" t="s">
        <v>212</v>
      </c>
      <c r="B105" s="22">
        <f t="shared" si="25"/>
        <v>513</v>
      </c>
      <c r="C105" s="34">
        <v>0</v>
      </c>
      <c r="D105" s="34">
        <v>-4</v>
      </c>
      <c r="E105" s="34">
        <v>0</v>
      </c>
      <c r="F105" s="22">
        <f t="shared" si="24"/>
        <v>517</v>
      </c>
      <c r="G105" s="34">
        <v>468</v>
      </c>
      <c r="H105" s="34">
        <v>49</v>
      </c>
      <c r="I105" s="40"/>
    </row>
    <row r="106" spans="1:9" ht="21" customHeight="1" x14ac:dyDescent="0.2">
      <c r="A106" s="27" t="s">
        <v>213</v>
      </c>
      <c r="B106" s="23">
        <f t="shared" si="25"/>
        <v>-429</v>
      </c>
      <c r="C106" s="35">
        <v>0</v>
      </c>
      <c r="D106" s="35">
        <v>-4</v>
      </c>
      <c r="E106" s="35">
        <v>0</v>
      </c>
      <c r="F106" s="23">
        <f t="shared" si="24"/>
        <v>-425</v>
      </c>
      <c r="G106" s="35">
        <v>-434</v>
      </c>
      <c r="H106" s="35">
        <v>9</v>
      </c>
      <c r="I106" s="40"/>
    </row>
    <row r="107" spans="1:9" ht="21" customHeight="1" x14ac:dyDescent="0.2">
      <c r="A107" s="26" t="s">
        <v>217</v>
      </c>
      <c r="B107" s="22">
        <f t="shared" si="25"/>
        <v>167</v>
      </c>
      <c r="C107" s="34">
        <v>0</v>
      </c>
      <c r="D107" s="34">
        <v>0</v>
      </c>
      <c r="E107" s="34">
        <v>0</v>
      </c>
      <c r="F107" s="22">
        <f t="shared" ref="F107:F110" si="26">+G107+H107</f>
        <v>167</v>
      </c>
      <c r="G107" s="34">
        <v>119</v>
      </c>
      <c r="H107" s="34">
        <v>48</v>
      </c>
      <c r="I107" s="40"/>
    </row>
    <row r="108" spans="1:9" ht="21" customHeight="1" x14ac:dyDescent="0.2">
      <c r="A108" s="27" t="s">
        <v>218</v>
      </c>
      <c r="B108" s="23">
        <f t="shared" ref="B108:B111" si="27">+C108+D108+E108+F108</f>
        <v>-667</v>
      </c>
      <c r="C108" s="35">
        <v>0</v>
      </c>
      <c r="D108" s="35">
        <v>1</v>
      </c>
      <c r="E108" s="35">
        <v>0</v>
      </c>
      <c r="F108" s="23">
        <f t="shared" si="26"/>
        <v>-668</v>
      </c>
      <c r="G108" s="35">
        <v>-653</v>
      </c>
      <c r="H108" s="35">
        <v>-15</v>
      </c>
      <c r="I108" s="40"/>
    </row>
    <row r="109" spans="1:9" ht="21" customHeight="1" x14ac:dyDescent="0.2">
      <c r="A109" s="26" t="s">
        <v>219</v>
      </c>
      <c r="B109" s="22">
        <f t="shared" si="27"/>
        <v>53</v>
      </c>
      <c r="C109" s="34">
        <v>0</v>
      </c>
      <c r="D109" s="34">
        <v>1</v>
      </c>
      <c r="E109" s="34">
        <v>0</v>
      </c>
      <c r="F109" s="22">
        <f t="shared" si="26"/>
        <v>52</v>
      </c>
      <c r="G109" s="34">
        <v>40</v>
      </c>
      <c r="H109" s="34">
        <v>12</v>
      </c>
      <c r="I109" s="40"/>
    </row>
    <row r="110" spans="1:9" ht="21" customHeight="1" x14ac:dyDescent="0.2">
      <c r="A110" s="27" t="s">
        <v>220</v>
      </c>
      <c r="B110" s="23">
        <f t="shared" si="27"/>
        <v>-651</v>
      </c>
      <c r="C110" s="35">
        <v>0</v>
      </c>
      <c r="D110" s="35">
        <v>-1</v>
      </c>
      <c r="E110" s="35">
        <v>0</v>
      </c>
      <c r="F110" s="23">
        <f t="shared" si="26"/>
        <v>-650</v>
      </c>
      <c r="G110" s="35">
        <v>-655</v>
      </c>
      <c r="H110" s="35">
        <v>5</v>
      </c>
      <c r="I110" s="40"/>
    </row>
    <row r="111" spans="1:9" ht="21" customHeight="1" x14ac:dyDescent="0.2">
      <c r="A111" s="26" t="s">
        <v>221</v>
      </c>
      <c r="B111" s="22">
        <f t="shared" si="27"/>
        <v>-190</v>
      </c>
      <c r="C111" s="34">
        <v>0</v>
      </c>
      <c r="D111" s="34">
        <v>0</v>
      </c>
      <c r="E111" s="34">
        <v>0</v>
      </c>
      <c r="F111" s="22">
        <f t="shared" ref="F111:F114" si="28">+G111+H111</f>
        <v>-190</v>
      </c>
      <c r="G111" s="34">
        <v>-195</v>
      </c>
      <c r="H111" s="34">
        <v>5</v>
      </c>
      <c r="I111" s="40"/>
    </row>
    <row r="112" spans="1:9" ht="21" customHeight="1" x14ac:dyDescent="0.2">
      <c r="A112" s="27" t="s">
        <v>222</v>
      </c>
      <c r="B112" s="23">
        <f t="shared" ref="B112:B115" si="29">+C112+D112+E112+F112</f>
        <v>-31</v>
      </c>
      <c r="C112" s="35">
        <v>0</v>
      </c>
      <c r="D112" s="35">
        <v>1</v>
      </c>
      <c r="E112" s="35">
        <v>0</v>
      </c>
      <c r="F112" s="23">
        <f t="shared" si="28"/>
        <v>-32</v>
      </c>
      <c r="G112" s="35">
        <v>-28</v>
      </c>
      <c r="H112" s="35">
        <v>-4</v>
      </c>
      <c r="I112" s="40"/>
    </row>
    <row r="113" spans="1:9" ht="21" customHeight="1" x14ac:dyDescent="0.2">
      <c r="A113" s="26" t="s">
        <v>223</v>
      </c>
      <c r="B113" s="22">
        <f t="shared" si="29"/>
        <v>-182</v>
      </c>
      <c r="C113" s="34">
        <v>0</v>
      </c>
      <c r="D113" s="34">
        <v>-9</v>
      </c>
      <c r="E113" s="34">
        <v>0</v>
      </c>
      <c r="F113" s="22">
        <f t="shared" si="28"/>
        <v>-173</v>
      </c>
      <c r="G113" s="34">
        <v>-179</v>
      </c>
      <c r="H113" s="34">
        <v>6</v>
      </c>
      <c r="I113" s="40"/>
    </row>
    <row r="114" spans="1:9" ht="21" customHeight="1" x14ac:dyDescent="0.2">
      <c r="A114" s="27" t="s">
        <v>224</v>
      </c>
      <c r="B114" s="23">
        <f t="shared" si="29"/>
        <v>-288</v>
      </c>
      <c r="C114" s="35">
        <v>0</v>
      </c>
      <c r="D114" s="35">
        <v>5</v>
      </c>
      <c r="E114" s="35">
        <v>0</v>
      </c>
      <c r="F114" s="23">
        <f t="shared" si="28"/>
        <v>-293</v>
      </c>
      <c r="G114" s="35">
        <v>-286</v>
      </c>
      <c r="H114" s="35">
        <v>-7</v>
      </c>
      <c r="I114" s="40"/>
    </row>
    <row r="115" spans="1:9" ht="21" customHeight="1" x14ac:dyDescent="0.2">
      <c r="A115" s="26" t="s">
        <v>225</v>
      </c>
      <c r="B115" s="22">
        <f t="shared" si="29"/>
        <v>-730</v>
      </c>
      <c r="C115" s="34">
        <v>0</v>
      </c>
      <c r="D115" s="34">
        <v>0</v>
      </c>
      <c r="E115" s="34">
        <v>0</v>
      </c>
      <c r="F115" s="22">
        <f t="shared" ref="F115:F118" si="30">+G115+H115</f>
        <v>-730</v>
      </c>
      <c r="G115" s="34">
        <v>-768</v>
      </c>
      <c r="H115" s="34">
        <v>38</v>
      </c>
      <c r="I115" s="40"/>
    </row>
    <row r="116" spans="1:9" ht="21" customHeight="1" x14ac:dyDescent="0.2">
      <c r="A116" s="27" t="s">
        <v>226</v>
      </c>
      <c r="B116" s="23">
        <f t="shared" ref="B116:B119" si="31">+C116+D116+E116+F116</f>
        <v>1099</v>
      </c>
      <c r="C116" s="35">
        <v>0</v>
      </c>
      <c r="D116" s="35">
        <v>1</v>
      </c>
      <c r="E116" s="35">
        <v>0</v>
      </c>
      <c r="F116" s="23">
        <f t="shared" si="30"/>
        <v>1098</v>
      </c>
      <c r="G116" s="35">
        <v>905</v>
      </c>
      <c r="H116" s="35">
        <v>193</v>
      </c>
      <c r="I116" s="40"/>
    </row>
    <row r="117" spans="1:9" ht="21" customHeight="1" x14ac:dyDescent="0.2">
      <c r="A117" s="26" t="s">
        <v>227</v>
      </c>
      <c r="B117" s="22">
        <f t="shared" si="31"/>
        <v>508</v>
      </c>
      <c r="C117" s="34">
        <v>0</v>
      </c>
      <c r="D117" s="34">
        <v>15</v>
      </c>
      <c r="E117" s="34">
        <v>0</v>
      </c>
      <c r="F117" s="22">
        <f t="shared" si="30"/>
        <v>493</v>
      </c>
      <c r="G117" s="34">
        <v>369</v>
      </c>
      <c r="H117" s="34">
        <v>124</v>
      </c>
      <c r="I117" s="40"/>
    </row>
    <row r="118" spans="1:9" ht="21" customHeight="1" x14ac:dyDescent="0.2">
      <c r="A118" s="27" t="s">
        <v>228</v>
      </c>
      <c r="B118" s="23">
        <f t="shared" si="31"/>
        <v>-6960</v>
      </c>
      <c r="C118" s="35">
        <v>0</v>
      </c>
      <c r="D118" s="35">
        <v>-18</v>
      </c>
      <c r="E118" s="35">
        <v>0</v>
      </c>
      <c r="F118" s="23">
        <f t="shared" si="30"/>
        <v>-6942</v>
      </c>
      <c r="G118" s="35">
        <v>-7527</v>
      </c>
      <c r="H118" s="35">
        <v>585</v>
      </c>
      <c r="I118" s="40"/>
    </row>
    <row r="119" spans="1:9" ht="21" customHeight="1" x14ac:dyDescent="0.2">
      <c r="A119" s="26" t="s">
        <v>230</v>
      </c>
      <c r="B119" s="22">
        <f t="shared" si="31"/>
        <v>1498</v>
      </c>
      <c r="C119" s="34">
        <v>0</v>
      </c>
      <c r="D119" s="34">
        <v>0</v>
      </c>
      <c r="E119" s="34">
        <v>0</v>
      </c>
      <c r="F119" s="22">
        <f t="shared" ref="F119:F122" si="32">+G119+H119</f>
        <v>1498</v>
      </c>
      <c r="G119" s="34">
        <v>1017</v>
      </c>
      <c r="H119" s="34">
        <v>481</v>
      </c>
      <c r="I119" s="40"/>
    </row>
    <row r="120" spans="1:9" ht="21" customHeight="1" x14ac:dyDescent="0.2">
      <c r="A120" s="27" t="s">
        <v>231</v>
      </c>
      <c r="B120" s="23">
        <f t="shared" ref="B120:B123" si="33">+C120+D120+E120+F120</f>
        <v>1002</v>
      </c>
      <c r="C120" s="35">
        <v>0</v>
      </c>
      <c r="D120" s="35">
        <v>-65</v>
      </c>
      <c r="E120" s="35">
        <v>0</v>
      </c>
      <c r="F120" s="23">
        <f t="shared" si="32"/>
        <v>1067</v>
      </c>
      <c r="G120" s="35">
        <v>887</v>
      </c>
      <c r="H120" s="35">
        <v>180</v>
      </c>
      <c r="I120" s="40"/>
    </row>
    <row r="121" spans="1:9" ht="21" customHeight="1" x14ac:dyDescent="0.2">
      <c r="A121" s="26" t="s">
        <v>232</v>
      </c>
      <c r="B121" s="22">
        <f t="shared" si="33"/>
        <v>817</v>
      </c>
      <c r="C121" s="34">
        <v>0</v>
      </c>
      <c r="D121" s="34">
        <v>1</v>
      </c>
      <c r="E121" s="34">
        <v>0</v>
      </c>
      <c r="F121" s="22">
        <f t="shared" si="32"/>
        <v>816</v>
      </c>
      <c r="G121" s="34">
        <v>704</v>
      </c>
      <c r="H121" s="34">
        <v>112</v>
      </c>
      <c r="I121" s="40"/>
    </row>
    <row r="122" spans="1:9" ht="21" customHeight="1" x14ac:dyDescent="0.2">
      <c r="A122" s="27" t="s">
        <v>233</v>
      </c>
      <c r="B122" s="23">
        <f t="shared" si="33"/>
        <v>753</v>
      </c>
      <c r="C122" s="35">
        <v>0</v>
      </c>
      <c r="D122" s="35">
        <v>-5</v>
      </c>
      <c r="E122" s="35">
        <v>0</v>
      </c>
      <c r="F122" s="23">
        <f t="shared" si="32"/>
        <v>758</v>
      </c>
      <c r="G122" s="35">
        <v>432</v>
      </c>
      <c r="H122" s="35">
        <v>326</v>
      </c>
      <c r="I122" s="40"/>
    </row>
    <row r="123" spans="1:9" ht="21" customHeight="1" x14ac:dyDescent="0.2">
      <c r="A123" s="26" t="s">
        <v>235</v>
      </c>
      <c r="B123" s="22">
        <f t="shared" si="33"/>
        <v>-429</v>
      </c>
      <c r="C123" s="34">
        <v>0</v>
      </c>
      <c r="D123" s="34">
        <v>-8</v>
      </c>
      <c r="E123" s="34">
        <v>0</v>
      </c>
      <c r="F123" s="22">
        <f t="shared" ref="F123:F126" si="34">+G123+H123</f>
        <v>-421</v>
      </c>
      <c r="G123" s="34">
        <v>-660</v>
      </c>
      <c r="H123" s="34">
        <v>239</v>
      </c>
      <c r="I123" s="40"/>
    </row>
    <row r="124" spans="1:9" ht="21" customHeight="1" x14ac:dyDescent="0.2">
      <c r="A124" s="27" t="s">
        <v>236</v>
      </c>
      <c r="B124" s="23">
        <f t="shared" ref="B124:B127" si="35">+C124+D124+E124+F124</f>
        <v>-147</v>
      </c>
      <c r="C124" s="35">
        <v>0</v>
      </c>
      <c r="D124" s="35">
        <v>0</v>
      </c>
      <c r="E124" s="35">
        <v>0</v>
      </c>
      <c r="F124" s="23">
        <f t="shared" si="34"/>
        <v>-147</v>
      </c>
      <c r="G124" s="35">
        <v>-278</v>
      </c>
      <c r="H124" s="35">
        <v>131</v>
      </c>
      <c r="I124" s="40"/>
    </row>
    <row r="125" spans="1:9" ht="21" customHeight="1" x14ac:dyDescent="0.2">
      <c r="A125" s="26" t="s">
        <v>237</v>
      </c>
      <c r="B125" s="22">
        <f t="shared" si="35"/>
        <v>-567</v>
      </c>
      <c r="C125" s="34">
        <v>0</v>
      </c>
      <c r="D125" s="34">
        <v>2</v>
      </c>
      <c r="E125" s="34">
        <v>0</v>
      </c>
      <c r="F125" s="22">
        <f t="shared" si="34"/>
        <v>-569</v>
      </c>
      <c r="G125" s="34">
        <v>-622</v>
      </c>
      <c r="H125" s="34">
        <v>53</v>
      </c>
      <c r="I125" s="40"/>
    </row>
    <row r="126" spans="1:9" ht="21" customHeight="1" x14ac:dyDescent="0.2">
      <c r="A126" s="27" t="s">
        <v>238</v>
      </c>
      <c r="B126" s="23">
        <f t="shared" si="35"/>
        <v>169</v>
      </c>
      <c r="C126" s="35">
        <v>0</v>
      </c>
      <c r="D126" s="35">
        <v>-22</v>
      </c>
      <c r="E126" s="35">
        <v>0</v>
      </c>
      <c r="F126" s="23">
        <f t="shared" si="34"/>
        <v>191</v>
      </c>
      <c r="G126" s="35">
        <v>143</v>
      </c>
      <c r="H126" s="35">
        <v>48</v>
      </c>
      <c r="I126" s="40"/>
    </row>
    <row r="127" spans="1:9" ht="21" customHeight="1" x14ac:dyDescent="0.2">
      <c r="A127" s="26" t="s">
        <v>239</v>
      </c>
      <c r="B127" s="22">
        <f t="shared" si="35"/>
        <v>812</v>
      </c>
      <c r="C127" s="34">
        <v>0</v>
      </c>
      <c r="D127" s="34">
        <v>-31</v>
      </c>
      <c r="E127" s="34">
        <v>0</v>
      </c>
      <c r="F127" s="22">
        <f t="shared" ref="F127:F130" si="36">+G127+H127</f>
        <v>843</v>
      </c>
      <c r="G127" s="34">
        <v>733</v>
      </c>
      <c r="H127" s="34">
        <v>110</v>
      </c>
      <c r="I127" s="40"/>
    </row>
    <row r="128" spans="1:9" ht="21" customHeight="1" x14ac:dyDescent="0.2">
      <c r="A128" s="27" t="s">
        <v>240</v>
      </c>
      <c r="B128" s="23">
        <f t="shared" ref="B128:B130" si="37">+C128+D128+E128+F128</f>
        <v>270</v>
      </c>
      <c r="C128" s="35">
        <v>0</v>
      </c>
      <c r="D128" s="35">
        <v>-16</v>
      </c>
      <c r="E128" s="35">
        <v>0</v>
      </c>
      <c r="F128" s="23">
        <f t="shared" si="36"/>
        <v>286</v>
      </c>
      <c r="G128" s="35">
        <v>226</v>
      </c>
      <c r="H128" s="35">
        <v>60</v>
      </c>
      <c r="I128" s="40"/>
    </row>
    <row r="129" spans="1:9" ht="21" customHeight="1" x14ac:dyDescent="0.2">
      <c r="A129" s="26" t="s">
        <v>241</v>
      </c>
      <c r="B129" s="22">
        <f t="shared" si="37"/>
        <v>434</v>
      </c>
      <c r="C129" s="34">
        <v>0</v>
      </c>
      <c r="D129" s="34">
        <v>-16</v>
      </c>
      <c r="E129" s="34">
        <v>0</v>
      </c>
      <c r="F129" s="22">
        <f t="shared" si="36"/>
        <v>450</v>
      </c>
      <c r="G129" s="34">
        <v>375</v>
      </c>
      <c r="H129" s="34">
        <v>75</v>
      </c>
      <c r="I129" s="40"/>
    </row>
    <row r="130" spans="1:9" ht="21" customHeight="1" x14ac:dyDescent="0.2">
      <c r="A130" s="27" t="s">
        <v>242</v>
      </c>
      <c r="B130" s="23">
        <f t="shared" si="37"/>
        <v>649</v>
      </c>
      <c r="C130" s="35">
        <v>0</v>
      </c>
      <c r="D130" s="35">
        <v>-1</v>
      </c>
      <c r="E130" s="35">
        <v>0</v>
      </c>
      <c r="F130" s="23">
        <f t="shared" si="36"/>
        <v>650</v>
      </c>
      <c r="G130" s="35">
        <v>557</v>
      </c>
      <c r="H130" s="35">
        <v>93</v>
      </c>
      <c r="I130" s="40"/>
    </row>
  </sheetData>
  <mergeCells count="7">
    <mergeCell ref="B6:H6"/>
    <mergeCell ref="C7:C8"/>
    <mergeCell ref="A6:A8"/>
    <mergeCell ref="B7:B8"/>
    <mergeCell ref="D7:D8"/>
    <mergeCell ref="F7:H7"/>
    <mergeCell ref="E7:E8"/>
  </mergeCells>
  <pageMargins left="0.11811023622047245" right="0.47244094488188981" top="0.15748031496062992" bottom="0.23622047244094491" header="0.15748031496062992" footer="0.15748031496062992"/>
  <pageSetup paperSize="9" scale="68" fitToHeight="3" orientation="landscape" r:id="rId1"/>
  <headerFooter alignWithMargins="0"/>
  <rowBreaks count="1" manualBreakCount="1">
    <brk id="34"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131"/>
  <sheetViews>
    <sheetView showGridLines="0" view="pageBreakPreview" zoomScale="90" zoomScaleNormal="100" zoomScaleSheetLayoutView="90" workbookViewId="0">
      <pane ySplit="10" topLeftCell="A27" activePane="bottomLeft" state="frozen"/>
      <selection activeCell="B15" sqref="B15"/>
      <selection pane="bottomLeft" activeCell="P34" sqref="P34"/>
    </sheetView>
  </sheetViews>
  <sheetFormatPr defaultColWidth="9.140625" defaultRowHeight="12.75" x14ac:dyDescent="0.2"/>
  <cols>
    <col min="1" max="1" width="15.28515625" style="15" customWidth="1"/>
    <col min="2" max="7" width="17.42578125" style="15" customWidth="1"/>
    <col min="8" max="9" width="19.140625" style="15" customWidth="1"/>
    <col min="10" max="14" width="16.42578125" style="15" customWidth="1"/>
    <col min="15" max="16" width="19.140625" style="15" customWidth="1"/>
    <col min="17" max="32" width="10.7109375" style="15" customWidth="1"/>
    <col min="33" max="16384" width="9.140625" style="15"/>
  </cols>
  <sheetData>
    <row r="2" spans="1:19" x14ac:dyDescent="0.2">
      <c r="A2" s="14" t="s">
        <v>243</v>
      </c>
    </row>
    <row r="4" spans="1:19" x14ac:dyDescent="0.2">
      <c r="A4" s="16" t="s">
        <v>166</v>
      </c>
    </row>
    <row r="5" spans="1:19" x14ac:dyDescent="0.2">
      <c r="N5" s="18"/>
    </row>
    <row r="6" spans="1:19" ht="27" customHeight="1" x14ac:dyDescent="0.2">
      <c r="A6" s="196" t="s">
        <v>6</v>
      </c>
      <c r="B6" s="204" t="s">
        <v>172</v>
      </c>
      <c r="C6" s="205"/>
      <c r="D6" s="205"/>
      <c r="E6" s="205"/>
      <c r="F6" s="205"/>
      <c r="G6" s="205"/>
      <c r="H6" s="205"/>
      <c r="I6" s="205"/>
      <c r="J6" s="205"/>
      <c r="K6" s="205"/>
      <c r="L6" s="205"/>
      <c r="M6" s="205"/>
      <c r="N6" s="205"/>
      <c r="O6" s="205"/>
      <c r="P6" s="205"/>
    </row>
    <row r="7" spans="1:19" ht="25.5" customHeight="1" x14ac:dyDescent="0.2">
      <c r="A7" s="196"/>
      <c r="B7" s="200" t="s">
        <v>63</v>
      </c>
      <c r="C7" s="202" t="s">
        <v>113</v>
      </c>
      <c r="D7" s="203"/>
      <c r="E7" s="203"/>
      <c r="F7" s="203"/>
      <c r="G7" s="203"/>
      <c r="H7" s="203"/>
      <c r="I7" s="203"/>
      <c r="J7" s="202" t="s">
        <v>114</v>
      </c>
      <c r="K7" s="203"/>
      <c r="L7" s="203"/>
      <c r="M7" s="203"/>
      <c r="N7" s="203"/>
      <c r="O7" s="203"/>
      <c r="P7" s="203"/>
    </row>
    <row r="8" spans="1:19" ht="25.5" customHeight="1" x14ac:dyDescent="0.2">
      <c r="A8" s="196"/>
      <c r="B8" s="201"/>
      <c r="C8" s="106"/>
      <c r="D8" s="197" t="s">
        <v>195</v>
      </c>
      <c r="E8" s="197" t="s">
        <v>193</v>
      </c>
      <c r="F8" s="197" t="s">
        <v>0</v>
      </c>
      <c r="G8" s="199" t="s">
        <v>49</v>
      </c>
      <c r="H8" s="197"/>
      <c r="I8" s="197"/>
      <c r="J8" s="106"/>
      <c r="K8" s="197" t="s">
        <v>234</v>
      </c>
      <c r="L8" s="197" t="s">
        <v>193</v>
      </c>
      <c r="M8" s="197" t="s">
        <v>0</v>
      </c>
      <c r="N8" s="199" t="s">
        <v>49</v>
      </c>
      <c r="O8" s="197"/>
      <c r="P8" s="197"/>
    </row>
    <row r="9" spans="1:19" ht="64.5" customHeight="1" x14ac:dyDescent="0.2">
      <c r="A9" s="196"/>
      <c r="B9" s="201"/>
      <c r="C9" s="107" t="s">
        <v>63</v>
      </c>
      <c r="D9" s="198"/>
      <c r="E9" s="198"/>
      <c r="F9" s="198"/>
      <c r="G9" s="108" t="s">
        <v>63</v>
      </c>
      <c r="H9" s="109" t="s">
        <v>191</v>
      </c>
      <c r="I9" s="109" t="s">
        <v>192</v>
      </c>
      <c r="J9" s="107" t="s">
        <v>63</v>
      </c>
      <c r="K9" s="198"/>
      <c r="L9" s="198"/>
      <c r="M9" s="198"/>
      <c r="N9" s="108" t="s">
        <v>63</v>
      </c>
      <c r="O9" s="109" t="s">
        <v>191</v>
      </c>
      <c r="P9" s="109" t="s">
        <v>192</v>
      </c>
    </row>
    <row r="10" spans="1:19" ht="21" customHeight="1" x14ac:dyDescent="0.2">
      <c r="A10" s="74">
        <v>1</v>
      </c>
      <c r="B10" s="74">
        <f>+A10+1</f>
        <v>2</v>
      </c>
      <c r="C10" s="74">
        <f t="shared" ref="C10:P10" si="0">B10+1</f>
        <v>3</v>
      </c>
      <c r="D10" s="74">
        <f t="shared" si="0"/>
        <v>4</v>
      </c>
      <c r="E10" s="74">
        <f t="shared" si="0"/>
        <v>5</v>
      </c>
      <c r="F10" s="74">
        <f t="shared" si="0"/>
        <v>6</v>
      </c>
      <c r="G10" s="74">
        <f t="shared" si="0"/>
        <v>7</v>
      </c>
      <c r="H10" s="74">
        <f t="shared" si="0"/>
        <v>8</v>
      </c>
      <c r="I10" s="74">
        <f t="shared" si="0"/>
        <v>9</v>
      </c>
      <c r="J10" s="74">
        <f t="shared" si="0"/>
        <v>10</v>
      </c>
      <c r="K10" s="74">
        <f t="shared" si="0"/>
        <v>11</v>
      </c>
      <c r="L10" s="74">
        <f t="shared" si="0"/>
        <v>12</v>
      </c>
      <c r="M10" s="74">
        <f t="shared" si="0"/>
        <v>13</v>
      </c>
      <c r="N10" s="74">
        <f t="shared" si="0"/>
        <v>14</v>
      </c>
      <c r="O10" s="74">
        <f t="shared" si="0"/>
        <v>15</v>
      </c>
      <c r="P10" s="74">
        <f t="shared" si="0"/>
        <v>16</v>
      </c>
    </row>
    <row r="11" spans="1:19" ht="21" hidden="1" customHeight="1" x14ac:dyDescent="0.2">
      <c r="A11" s="21">
        <v>2000</v>
      </c>
      <c r="B11" s="22"/>
      <c r="C11" s="22"/>
      <c r="D11" s="22"/>
      <c r="E11" s="22"/>
      <c r="F11" s="22"/>
      <c r="G11" s="22"/>
      <c r="H11" s="22"/>
      <c r="I11" s="22"/>
      <c r="J11" s="22"/>
      <c r="K11" s="22"/>
      <c r="L11" s="22"/>
      <c r="M11" s="22"/>
      <c r="N11" s="22"/>
      <c r="O11" s="22"/>
      <c r="P11" s="22"/>
    </row>
    <row r="12" spans="1:19" ht="21" hidden="1" customHeight="1" x14ac:dyDescent="0.2">
      <c r="A12" s="75">
        <v>2001</v>
      </c>
      <c r="B12" s="76"/>
      <c r="C12" s="76"/>
      <c r="D12" s="76"/>
      <c r="E12" s="76"/>
      <c r="F12" s="76"/>
      <c r="G12" s="76"/>
      <c r="H12" s="76"/>
      <c r="I12" s="76"/>
      <c r="J12" s="76"/>
      <c r="K12" s="76"/>
      <c r="L12" s="76"/>
      <c r="M12" s="76"/>
      <c r="N12" s="76"/>
      <c r="O12" s="76"/>
      <c r="P12" s="76"/>
    </row>
    <row r="13" spans="1:19" ht="21" hidden="1" customHeight="1" x14ac:dyDescent="0.2">
      <c r="A13" s="21">
        <v>2002</v>
      </c>
      <c r="B13" s="22"/>
      <c r="C13" s="22"/>
      <c r="D13" s="22"/>
      <c r="E13" s="22"/>
      <c r="F13" s="22"/>
      <c r="G13" s="22"/>
      <c r="H13" s="22"/>
      <c r="I13" s="22"/>
      <c r="J13" s="22"/>
      <c r="K13" s="22"/>
      <c r="L13" s="22"/>
      <c r="M13" s="22"/>
      <c r="N13" s="22"/>
      <c r="O13" s="22"/>
      <c r="P13" s="22"/>
    </row>
    <row r="14" spans="1:19" s="24" customFormat="1" ht="21" hidden="1" customHeight="1" x14ac:dyDescent="0.2">
      <c r="A14" s="75">
        <v>2003</v>
      </c>
      <c r="B14" s="76"/>
      <c r="C14" s="76"/>
      <c r="D14" s="76"/>
      <c r="E14" s="76"/>
      <c r="F14" s="76"/>
      <c r="G14" s="76"/>
      <c r="H14" s="76"/>
      <c r="I14" s="76"/>
      <c r="J14" s="76"/>
      <c r="K14" s="76"/>
      <c r="L14" s="76"/>
      <c r="M14" s="76"/>
      <c r="N14" s="76"/>
      <c r="O14" s="76"/>
      <c r="P14" s="76"/>
      <c r="Q14" s="15"/>
      <c r="R14" s="15"/>
      <c r="S14" s="15"/>
    </row>
    <row r="15" spans="1:19" ht="21" customHeight="1" x14ac:dyDescent="0.2">
      <c r="A15" s="21">
        <v>2004</v>
      </c>
      <c r="B15" s="22">
        <f>+C15+J15</f>
        <v>1010</v>
      </c>
      <c r="C15" s="22">
        <f>+D15+E15+F15+G15</f>
        <v>735</v>
      </c>
      <c r="D15" s="22">
        <f>+D52+D53+D54+D55</f>
        <v>0</v>
      </c>
      <c r="E15" s="22">
        <f>+E52+E53+E54+E55</f>
        <v>184</v>
      </c>
      <c r="F15" s="22">
        <f>+F52+F53+F54+F55</f>
        <v>6</v>
      </c>
      <c r="G15" s="22">
        <f>+H15+I15</f>
        <v>545</v>
      </c>
      <c r="H15" s="22">
        <f>+H52+H53+H54+H55</f>
        <v>477</v>
      </c>
      <c r="I15" s="22">
        <f>+I52+I53+I54+I55</f>
        <v>68</v>
      </c>
      <c r="J15" s="22">
        <f>+K15+L15+M15+N15</f>
        <v>275</v>
      </c>
      <c r="K15" s="22">
        <f>+K52+K53+K54+K55</f>
        <v>0</v>
      </c>
      <c r="L15" s="22">
        <f>+L52+L53+L54+L55</f>
        <v>235</v>
      </c>
      <c r="M15" s="22">
        <f>+M52+M53+M54+M55</f>
        <v>0</v>
      </c>
      <c r="N15" s="22">
        <f>+O15+P15</f>
        <v>40</v>
      </c>
      <c r="O15" s="22">
        <f>+O52+O53+O54+O55</f>
        <v>-85</v>
      </c>
      <c r="P15" s="22">
        <f>+P52+P53+P54+P55</f>
        <v>125</v>
      </c>
      <c r="Q15" s="40"/>
    </row>
    <row r="16" spans="1:19" s="24" customFormat="1" ht="21" customHeight="1" x14ac:dyDescent="0.2">
      <c r="A16" s="75">
        <v>2005</v>
      </c>
      <c r="B16" s="76">
        <f t="shared" ref="B16:B88" si="1">+C16+J16</f>
        <v>1525</v>
      </c>
      <c r="C16" s="76">
        <f t="shared" ref="C16:C88" si="2">+D16+E16+F16+G16</f>
        <v>1727</v>
      </c>
      <c r="D16" s="76">
        <f>+D56+D57+D58+D59</f>
        <v>0</v>
      </c>
      <c r="E16" s="76">
        <f>+E56+E57+E58+E59</f>
        <v>925</v>
      </c>
      <c r="F16" s="76">
        <f>+F56+F57+F58+F59</f>
        <v>2</v>
      </c>
      <c r="G16" s="76">
        <f t="shared" ref="G16:G88" si="3">+H16+I16</f>
        <v>800</v>
      </c>
      <c r="H16" s="76">
        <f>+H56+H57+H58+H59</f>
        <v>698</v>
      </c>
      <c r="I16" s="76">
        <f>+I56+I57+I58+I59</f>
        <v>102</v>
      </c>
      <c r="J16" s="76">
        <f t="shared" ref="J16:J88" si="4">+K16+L16+M16+N16</f>
        <v>-202</v>
      </c>
      <c r="K16" s="76">
        <f>+K56+K57+K58+K59</f>
        <v>0</v>
      </c>
      <c r="L16" s="76">
        <f>+L56+L57+L58+L59</f>
        <v>28</v>
      </c>
      <c r="M16" s="76">
        <f>+M56+M57+M58+M59</f>
        <v>-2</v>
      </c>
      <c r="N16" s="76">
        <f t="shared" ref="N16:N88" si="5">+O16+P16</f>
        <v>-228</v>
      </c>
      <c r="O16" s="76">
        <f>+O56+O57+O58+O59</f>
        <v>-336</v>
      </c>
      <c r="P16" s="76">
        <f>+P56+P57+P58+P59</f>
        <v>108</v>
      </c>
      <c r="Q16" s="40"/>
    </row>
    <row r="17" spans="1:17" s="24" customFormat="1" ht="21" customHeight="1" x14ac:dyDescent="0.2">
      <c r="A17" s="21">
        <v>2006</v>
      </c>
      <c r="B17" s="22">
        <f t="shared" si="1"/>
        <v>1293</v>
      </c>
      <c r="C17" s="22">
        <f t="shared" si="2"/>
        <v>1205</v>
      </c>
      <c r="D17" s="22">
        <f>+D60+D61+D62+D63</f>
        <v>0</v>
      </c>
      <c r="E17" s="22">
        <f>+E60+E61+E62+E63</f>
        <v>-44</v>
      </c>
      <c r="F17" s="22">
        <f>+F60+F61+F62+F63</f>
        <v>-2</v>
      </c>
      <c r="G17" s="22">
        <f t="shared" si="3"/>
        <v>1251</v>
      </c>
      <c r="H17" s="22">
        <f>+H60+H61+H62+H63</f>
        <v>1048</v>
      </c>
      <c r="I17" s="22">
        <f>+I60+I61+I62+I63</f>
        <v>203</v>
      </c>
      <c r="J17" s="22">
        <f t="shared" si="4"/>
        <v>88</v>
      </c>
      <c r="K17" s="22">
        <f>+K60+K61+K62+K63</f>
        <v>0</v>
      </c>
      <c r="L17" s="22">
        <f>+L60+L61+L62+L63</f>
        <v>149</v>
      </c>
      <c r="M17" s="22">
        <f>+M60+M61+M62+M63</f>
        <v>1</v>
      </c>
      <c r="N17" s="22">
        <f t="shared" si="5"/>
        <v>-62</v>
      </c>
      <c r="O17" s="22">
        <f>+O60+O61+O62+O63</f>
        <v>-59</v>
      </c>
      <c r="P17" s="22">
        <f>+P60+P61+P62+P63</f>
        <v>-3</v>
      </c>
      <c r="Q17" s="40"/>
    </row>
    <row r="18" spans="1:17" s="24" customFormat="1" ht="21" customHeight="1" x14ac:dyDescent="0.2">
      <c r="A18" s="75">
        <v>2007</v>
      </c>
      <c r="B18" s="76">
        <f t="shared" si="1"/>
        <v>370</v>
      </c>
      <c r="C18" s="76">
        <f t="shared" si="2"/>
        <v>359</v>
      </c>
      <c r="D18" s="76">
        <f>+D64+D65+D66+D67</f>
        <v>0</v>
      </c>
      <c r="E18" s="76">
        <f>+E64+E65+E66+E67</f>
        <v>-288</v>
      </c>
      <c r="F18" s="76">
        <f>+F64+F65+F66+F67</f>
        <v>15</v>
      </c>
      <c r="G18" s="76">
        <f t="shared" si="3"/>
        <v>632</v>
      </c>
      <c r="H18" s="76">
        <f>+H64+H65+H66+H67</f>
        <v>398</v>
      </c>
      <c r="I18" s="76">
        <f>+I64+I65+I66+I67</f>
        <v>234</v>
      </c>
      <c r="J18" s="76">
        <f t="shared" si="4"/>
        <v>11</v>
      </c>
      <c r="K18" s="76">
        <f>+K64+K65+K66+K67</f>
        <v>0</v>
      </c>
      <c r="L18" s="76">
        <f>+L64+L65+L66+L67</f>
        <v>-125</v>
      </c>
      <c r="M18" s="76">
        <f>+M64+M65+M66+M67</f>
        <v>0</v>
      </c>
      <c r="N18" s="76">
        <f t="shared" si="5"/>
        <v>136</v>
      </c>
      <c r="O18" s="76">
        <f>+O64+O65+O66+O67</f>
        <v>74</v>
      </c>
      <c r="P18" s="76">
        <f>+P64+P65+P66+P67</f>
        <v>62</v>
      </c>
      <c r="Q18" s="40"/>
    </row>
    <row r="19" spans="1:17" s="24" customFormat="1" ht="21" customHeight="1" x14ac:dyDescent="0.2">
      <c r="A19" s="21">
        <v>2008</v>
      </c>
      <c r="B19" s="22">
        <f t="shared" si="1"/>
        <v>-744</v>
      </c>
      <c r="C19" s="22">
        <f t="shared" si="2"/>
        <v>959</v>
      </c>
      <c r="D19" s="22">
        <f>+D68+D69+D70+D71</f>
        <v>0</v>
      </c>
      <c r="E19" s="22">
        <f>+E68+E69+E70+E71</f>
        <v>-487</v>
      </c>
      <c r="F19" s="22">
        <f>+F68+F69+F70+F71</f>
        <v>1</v>
      </c>
      <c r="G19" s="22">
        <f t="shared" si="3"/>
        <v>1445</v>
      </c>
      <c r="H19" s="22">
        <f>+H68+H69+H70+H71</f>
        <v>1047</v>
      </c>
      <c r="I19" s="22">
        <f>+I68+I69+I70+I71</f>
        <v>398</v>
      </c>
      <c r="J19" s="22">
        <f t="shared" si="4"/>
        <v>-1703</v>
      </c>
      <c r="K19" s="22">
        <f>+K68+K69+K70+K71</f>
        <v>0</v>
      </c>
      <c r="L19" s="22">
        <f>+L68+L69+L70+L71</f>
        <v>-120</v>
      </c>
      <c r="M19" s="22">
        <f>+M68+M69+M70+M71</f>
        <v>0</v>
      </c>
      <c r="N19" s="22">
        <f t="shared" si="5"/>
        <v>-1583</v>
      </c>
      <c r="O19" s="22">
        <f>+O68+O69+O70+O71</f>
        <v>-1224</v>
      </c>
      <c r="P19" s="22">
        <f>+P68+P69+P70+P71</f>
        <v>-359</v>
      </c>
      <c r="Q19" s="40"/>
    </row>
    <row r="20" spans="1:17" ht="21" customHeight="1" x14ac:dyDescent="0.2">
      <c r="A20" s="75">
        <v>2009</v>
      </c>
      <c r="B20" s="76">
        <f t="shared" si="1"/>
        <v>-318</v>
      </c>
      <c r="C20" s="76">
        <f t="shared" si="2"/>
        <v>-90</v>
      </c>
      <c r="D20" s="76">
        <f>+D72+D73+D74+D75</f>
        <v>0</v>
      </c>
      <c r="E20" s="76">
        <f>+E72+E73+E74+E75</f>
        <v>-147</v>
      </c>
      <c r="F20" s="76">
        <f>+F72+F73+F74+F75</f>
        <v>0</v>
      </c>
      <c r="G20" s="76">
        <f t="shared" si="3"/>
        <v>57</v>
      </c>
      <c r="H20" s="76">
        <f>+H72+H73+H74+H75</f>
        <v>-136</v>
      </c>
      <c r="I20" s="76">
        <f>+I72+I73+I74+I75</f>
        <v>193</v>
      </c>
      <c r="J20" s="76">
        <f t="shared" si="4"/>
        <v>-228</v>
      </c>
      <c r="K20" s="76">
        <f>+K72+K73+K74+K75</f>
        <v>0</v>
      </c>
      <c r="L20" s="76">
        <f>+L72+L73+L74+L75</f>
        <v>-146</v>
      </c>
      <c r="M20" s="76">
        <f>+M72+M73+M74+M75</f>
        <v>0</v>
      </c>
      <c r="N20" s="76">
        <f t="shared" si="5"/>
        <v>-82</v>
      </c>
      <c r="O20" s="76">
        <f>+O72+O73+O74+O75</f>
        <v>-69</v>
      </c>
      <c r="P20" s="76">
        <f>+P72+P73+P74+P75</f>
        <v>-13</v>
      </c>
      <c r="Q20" s="40"/>
    </row>
    <row r="21" spans="1:17" s="24" customFormat="1" ht="21" customHeight="1" x14ac:dyDescent="0.2">
      <c r="A21" s="25">
        <v>2010</v>
      </c>
      <c r="B21" s="22">
        <f t="shared" si="1"/>
        <v>-545</v>
      </c>
      <c r="C21" s="22">
        <f t="shared" si="2"/>
        <v>-435</v>
      </c>
      <c r="D21" s="22">
        <f>+D76+D77+D78+D79</f>
        <v>0</v>
      </c>
      <c r="E21" s="22">
        <f>+E76+E77+E78+E79</f>
        <v>-101</v>
      </c>
      <c r="F21" s="22">
        <f>+F76+F77+F78+F79</f>
        <v>8</v>
      </c>
      <c r="G21" s="22">
        <f t="shared" si="3"/>
        <v>-342</v>
      </c>
      <c r="H21" s="22">
        <f>+H76+H77+H78+H79</f>
        <v>-238</v>
      </c>
      <c r="I21" s="22">
        <f>+I76+I77+I78+I79</f>
        <v>-104</v>
      </c>
      <c r="J21" s="22">
        <f t="shared" si="4"/>
        <v>-110</v>
      </c>
      <c r="K21" s="22">
        <f>+K76+K77+K78+K79</f>
        <v>0</v>
      </c>
      <c r="L21" s="22">
        <f>+L76+L77+L78+L79</f>
        <v>-50</v>
      </c>
      <c r="M21" s="22">
        <f>+M76+M77+M78+M79</f>
        <v>0</v>
      </c>
      <c r="N21" s="22">
        <f t="shared" si="5"/>
        <v>-60</v>
      </c>
      <c r="O21" s="22">
        <f>+O76+O77+O78+O79</f>
        <v>-2</v>
      </c>
      <c r="P21" s="22">
        <f>+P76+P77+P78+P79</f>
        <v>-58</v>
      </c>
      <c r="Q21" s="40"/>
    </row>
    <row r="22" spans="1:17" s="24" customFormat="1" ht="21" customHeight="1" x14ac:dyDescent="0.2">
      <c r="A22" s="75">
        <v>2011</v>
      </c>
      <c r="B22" s="76">
        <f t="shared" si="1"/>
        <v>-141</v>
      </c>
      <c r="C22" s="76">
        <f t="shared" si="2"/>
        <v>-71</v>
      </c>
      <c r="D22" s="76">
        <f>+D80+D81+D82+D83</f>
        <v>0</v>
      </c>
      <c r="E22" s="76">
        <f>+E80+E81+E82+E83</f>
        <v>30</v>
      </c>
      <c r="F22" s="76">
        <f>+F80+F81+F82+F83</f>
        <v>9</v>
      </c>
      <c r="G22" s="76">
        <f t="shared" si="3"/>
        <v>-110</v>
      </c>
      <c r="H22" s="76">
        <f>+H80+H81+H82+H83</f>
        <v>-125</v>
      </c>
      <c r="I22" s="76">
        <f>+I80+I81+I82+I83</f>
        <v>15</v>
      </c>
      <c r="J22" s="76">
        <f t="shared" si="4"/>
        <v>-70</v>
      </c>
      <c r="K22" s="76">
        <f>+K80+K81+K82+K83</f>
        <v>0</v>
      </c>
      <c r="L22" s="76">
        <f>+L80+L81+L82+L83</f>
        <v>-99</v>
      </c>
      <c r="M22" s="76">
        <f>+M80+M81+M82+M83</f>
        <v>0</v>
      </c>
      <c r="N22" s="76">
        <f t="shared" si="5"/>
        <v>29</v>
      </c>
      <c r="O22" s="76">
        <f>+O80+O81+O82+O83</f>
        <v>31</v>
      </c>
      <c r="P22" s="76">
        <f>+P80+P81+P82+P83</f>
        <v>-2</v>
      </c>
      <c r="Q22" s="40"/>
    </row>
    <row r="23" spans="1:17" s="24" customFormat="1" ht="21" customHeight="1" x14ac:dyDescent="0.2">
      <c r="A23" s="25">
        <v>2012</v>
      </c>
      <c r="B23" s="22">
        <f t="shared" si="1"/>
        <v>-154</v>
      </c>
      <c r="C23" s="22">
        <f t="shared" si="2"/>
        <v>-201</v>
      </c>
      <c r="D23" s="22">
        <f>+D84+D85+D86+D87</f>
        <v>0</v>
      </c>
      <c r="E23" s="22">
        <f>+E84+E85+E86+E87</f>
        <v>-206</v>
      </c>
      <c r="F23" s="22">
        <f>+F84+F85+F86+F87</f>
        <v>-226</v>
      </c>
      <c r="G23" s="22">
        <f t="shared" si="3"/>
        <v>231</v>
      </c>
      <c r="H23" s="22">
        <f>+H84+H85+H86+H87</f>
        <v>146</v>
      </c>
      <c r="I23" s="22">
        <f>+I84+I85+I86+I87</f>
        <v>85</v>
      </c>
      <c r="J23" s="22">
        <f t="shared" si="4"/>
        <v>47</v>
      </c>
      <c r="K23" s="22">
        <f>+K84+K85+K86+K87</f>
        <v>0</v>
      </c>
      <c r="L23" s="22">
        <f>+L84+L85+L86+L87</f>
        <v>0</v>
      </c>
      <c r="M23" s="22">
        <f>+M84+M85+M86+M87</f>
        <v>0</v>
      </c>
      <c r="N23" s="22">
        <f t="shared" si="5"/>
        <v>47</v>
      </c>
      <c r="O23" s="22">
        <f>+O84+O85+O86+O87</f>
        <v>43</v>
      </c>
      <c r="P23" s="22">
        <f>+P84+P85+P86+P87</f>
        <v>4</v>
      </c>
      <c r="Q23" s="40"/>
    </row>
    <row r="24" spans="1:17" s="24" customFormat="1" ht="21" customHeight="1" x14ac:dyDescent="0.2">
      <c r="A24" s="75">
        <v>2013</v>
      </c>
      <c r="B24" s="76">
        <f t="shared" si="1"/>
        <v>725</v>
      </c>
      <c r="C24" s="76">
        <f t="shared" si="2"/>
        <v>744</v>
      </c>
      <c r="D24" s="76">
        <f>+D88+D89+D90+D91</f>
        <v>0</v>
      </c>
      <c r="E24" s="76">
        <f>+E88+E89+E90+E91</f>
        <v>391</v>
      </c>
      <c r="F24" s="76">
        <f>+F88+F89+F90+F91</f>
        <v>0</v>
      </c>
      <c r="G24" s="76">
        <f t="shared" si="3"/>
        <v>353</v>
      </c>
      <c r="H24" s="76">
        <f>+H88+H89+H90+H91</f>
        <v>471</v>
      </c>
      <c r="I24" s="76">
        <f>+I88+I89+I90+I91</f>
        <v>-118</v>
      </c>
      <c r="J24" s="76">
        <f t="shared" si="4"/>
        <v>-19</v>
      </c>
      <c r="K24" s="76">
        <f>+K88+K89+K90+K91</f>
        <v>0</v>
      </c>
      <c r="L24" s="76">
        <f>+L88+L89+L90+L91</f>
        <v>50</v>
      </c>
      <c r="M24" s="76">
        <f>+M88+M89+M90+M91</f>
        <v>0</v>
      </c>
      <c r="N24" s="76">
        <f t="shared" si="5"/>
        <v>-69</v>
      </c>
      <c r="O24" s="76">
        <f>+O88+O89+O90+O91</f>
        <v>-77</v>
      </c>
      <c r="P24" s="76">
        <f>+P88+P89+P90+P91</f>
        <v>8</v>
      </c>
      <c r="Q24" s="40"/>
    </row>
    <row r="25" spans="1:17" s="24" customFormat="1" ht="21" customHeight="1" x14ac:dyDescent="0.2">
      <c r="A25" s="25">
        <v>2014</v>
      </c>
      <c r="B25" s="22">
        <f t="shared" si="1"/>
        <v>2388</v>
      </c>
      <c r="C25" s="22">
        <f t="shared" si="2"/>
        <v>2339</v>
      </c>
      <c r="D25" s="22">
        <f>+D92+D93+D94+D95</f>
        <v>0</v>
      </c>
      <c r="E25" s="22">
        <f>+E92+E93+E94+E95</f>
        <v>938</v>
      </c>
      <c r="F25" s="22">
        <f>+F92+F93+F94+F95</f>
        <v>0</v>
      </c>
      <c r="G25" s="22">
        <f t="shared" si="3"/>
        <v>1401</v>
      </c>
      <c r="H25" s="22">
        <f>+H92+H93+H94+H95</f>
        <v>1363</v>
      </c>
      <c r="I25" s="22">
        <f>+I92+I93+I94+I95</f>
        <v>38</v>
      </c>
      <c r="J25" s="22">
        <f t="shared" si="4"/>
        <v>49</v>
      </c>
      <c r="K25" s="22">
        <f>+K92+K93+K94+K95</f>
        <v>0</v>
      </c>
      <c r="L25" s="22">
        <f>+L92+L93+L94+L95</f>
        <v>62</v>
      </c>
      <c r="M25" s="22">
        <f>+M92+M93+M94+M95</f>
        <v>0</v>
      </c>
      <c r="N25" s="22">
        <f t="shared" si="5"/>
        <v>-13</v>
      </c>
      <c r="O25" s="22">
        <f>+O92+O93+O94+O95</f>
        <v>-12</v>
      </c>
      <c r="P25" s="22">
        <f>+P92+P93+P94+P95</f>
        <v>-1</v>
      </c>
      <c r="Q25" s="40"/>
    </row>
    <row r="26" spans="1:17" s="24" customFormat="1" ht="21" customHeight="1" x14ac:dyDescent="0.2">
      <c r="A26" s="75">
        <v>2015</v>
      </c>
      <c r="B26" s="76">
        <f t="shared" si="1"/>
        <v>2897</v>
      </c>
      <c r="C26" s="76">
        <f t="shared" si="2"/>
        <v>2963</v>
      </c>
      <c r="D26" s="76">
        <f>+D96+D97+D98+D99</f>
        <v>0</v>
      </c>
      <c r="E26" s="76">
        <f>+E96+E97+E98+E99</f>
        <v>-304</v>
      </c>
      <c r="F26" s="76">
        <f>+F96+F97+F98+F99</f>
        <v>0</v>
      </c>
      <c r="G26" s="76">
        <f t="shared" si="3"/>
        <v>3267</v>
      </c>
      <c r="H26" s="76">
        <f>+H96+H97+H98+H99</f>
        <v>3002</v>
      </c>
      <c r="I26" s="76">
        <f>+I96+I97+I98+I99</f>
        <v>265</v>
      </c>
      <c r="J26" s="76">
        <f t="shared" si="4"/>
        <v>-66</v>
      </c>
      <c r="K26" s="76">
        <f>+K96+K97+K98+K99</f>
        <v>0</v>
      </c>
      <c r="L26" s="76">
        <f>+L96+L97+L98+L99</f>
        <v>-94</v>
      </c>
      <c r="M26" s="76">
        <f>+M96+M97+M98+M99</f>
        <v>0</v>
      </c>
      <c r="N26" s="76">
        <f t="shared" si="5"/>
        <v>28</v>
      </c>
      <c r="O26" s="76">
        <f>+O96+O97+O98+O99</f>
        <v>30</v>
      </c>
      <c r="P26" s="76">
        <f>+P96+P97+P98+P99</f>
        <v>-2</v>
      </c>
      <c r="Q26" s="40"/>
    </row>
    <row r="27" spans="1:17" s="24" customFormat="1" ht="21" customHeight="1" x14ac:dyDescent="0.2">
      <c r="A27" s="25">
        <v>2016</v>
      </c>
      <c r="B27" s="22">
        <f t="shared" ref="B27:B28" si="6">+C27+J27</f>
        <v>241</v>
      </c>
      <c r="C27" s="22">
        <f t="shared" ref="C27:C28" si="7">+D27+E27+F27+G27</f>
        <v>247</v>
      </c>
      <c r="D27" s="22">
        <f>+D100+D101+D102+D103</f>
        <v>0</v>
      </c>
      <c r="E27" s="22">
        <f>+E100+E101+E102+E103</f>
        <v>283</v>
      </c>
      <c r="F27" s="22">
        <f>+F100+F101+F102+F103</f>
        <v>0</v>
      </c>
      <c r="G27" s="22">
        <f t="shared" ref="G27:G28" si="8">+H27+I27</f>
        <v>-36</v>
      </c>
      <c r="H27" s="22">
        <f>+H100+H101+H102+H103</f>
        <v>-277</v>
      </c>
      <c r="I27" s="22">
        <f>+I100+I101+I102+I103</f>
        <v>241</v>
      </c>
      <c r="J27" s="22">
        <f t="shared" ref="J27:J28" si="9">+K27+L27+M27+N27</f>
        <v>-6</v>
      </c>
      <c r="K27" s="22">
        <f>+K100+K101+K102+K103</f>
        <v>0</v>
      </c>
      <c r="L27" s="22">
        <f>+L100+L101+L102+L103</f>
        <v>0</v>
      </c>
      <c r="M27" s="22">
        <f>+M100+M101+M102+M103</f>
        <v>0</v>
      </c>
      <c r="N27" s="22">
        <f t="shared" ref="N27:N28" si="10">+O27+P27</f>
        <v>-6</v>
      </c>
      <c r="O27" s="22">
        <f>+O100+O101+O102+O103</f>
        <v>-14</v>
      </c>
      <c r="P27" s="22">
        <f>+P100+P101+P102+P103</f>
        <v>8</v>
      </c>
      <c r="Q27" s="40"/>
    </row>
    <row r="28" spans="1:17" s="24" customFormat="1" ht="21" customHeight="1" x14ac:dyDescent="0.2">
      <c r="A28" s="75">
        <v>2017</v>
      </c>
      <c r="B28" s="76">
        <f t="shared" si="6"/>
        <v>1036</v>
      </c>
      <c r="C28" s="76">
        <f t="shared" si="7"/>
        <v>1040</v>
      </c>
      <c r="D28" s="76">
        <f>D104+D105+D106+D107</f>
        <v>0</v>
      </c>
      <c r="E28" s="76">
        <f>E104+E105+E106+E107</f>
        <v>330</v>
      </c>
      <c r="F28" s="76">
        <f>F104+F105+F106+F107</f>
        <v>0</v>
      </c>
      <c r="G28" s="76">
        <f t="shared" si="8"/>
        <v>710</v>
      </c>
      <c r="H28" s="76">
        <f>H104+H105+H106+H107</f>
        <v>474</v>
      </c>
      <c r="I28" s="76">
        <f>I104+I105+I106+I107</f>
        <v>236</v>
      </c>
      <c r="J28" s="76">
        <f t="shared" si="9"/>
        <v>-4</v>
      </c>
      <c r="K28" s="76">
        <f>K104+K105+K106+K107</f>
        <v>0</v>
      </c>
      <c r="L28" s="76">
        <f>L104+L105+L106+L107</f>
        <v>0</v>
      </c>
      <c r="M28" s="76">
        <f>M104+M105+M106+M107</f>
        <v>0</v>
      </c>
      <c r="N28" s="76">
        <f t="shared" si="10"/>
        <v>-4</v>
      </c>
      <c r="O28" s="76">
        <f>O104+O105+O106+O107</f>
        <v>0</v>
      </c>
      <c r="P28" s="76">
        <f>P104+P105+P106+P107</f>
        <v>-4</v>
      </c>
      <c r="Q28" s="40"/>
    </row>
    <row r="29" spans="1:17" s="54" customFormat="1" ht="21" customHeight="1" x14ac:dyDescent="0.2">
      <c r="A29" s="25">
        <v>2018</v>
      </c>
      <c r="B29" s="53">
        <f t="shared" ref="B29:B32" si="11">+C29+J29</f>
        <v>1586</v>
      </c>
      <c r="C29" s="53">
        <f t="shared" ref="C29:C32" si="12">+D29+E29+F29+G29</f>
        <v>1520</v>
      </c>
      <c r="D29" s="53">
        <f>D109+D110+D111+D108</f>
        <v>0</v>
      </c>
      <c r="E29" s="53">
        <f>E109+E110+E111+E108</f>
        <v>1133</v>
      </c>
      <c r="F29" s="53">
        <f>F109+F110+F111+F108</f>
        <v>0</v>
      </c>
      <c r="G29" s="53">
        <f t="shared" ref="G29:G32" si="13">+H29+I29</f>
        <v>387</v>
      </c>
      <c r="H29" s="53">
        <f>H109+H110+H111+H108</f>
        <v>257</v>
      </c>
      <c r="I29" s="53">
        <f>I109+I110+I111+I108</f>
        <v>130</v>
      </c>
      <c r="J29" s="53">
        <f t="shared" ref="J29:J32" si="14">+K29+L29+M29+N29</f>
        <v>66</v>
      </c>
      <c r="K29" s="53">
        <f>K109+K110+K111+K108</f>
        <v>0</v>
      </c>
      <c r="L29" s="53">
        <f>L109+L110+L111+L108</f>
        <v>1</v>
      </c>
      <c r="M29" s="53">
        <f>M109+M110+M111+M108</f>
        <v>0</v>
      </c>
      <c r="N29" s="53">
        <f t="shared" ref="N29:N32" si="15">+O29+P29</f>
        <v>65</v>
      </c>
      <c r="O29" s="53">
        <f>O109+O110+O111+O108</f>
        <v>63</v>
      </c>
      <c r="P29" s="53">
        <f>P109+P110+P111+P108</f>
        <v>2</v>
      </c>
      <c r="Q29" s="51"/>
    </row>
    <row r="30" spans="1:17" s="24" customFormat="1" ht="21" customHeight="1" x14ac:dyDescent="0.2">
      <c r="A30" s="75">
        <v>2019</v>
      </c>
      <c r="B30" s="76">
        <f t="shared" si="11"/>
        <v>418</v>
      </c>
      <c r="C30" s="76">
        <f t="shared" si="12"/>
        <v>481</v>
      </c>
      <c r="D30" s="76">
        <f>+D112+D113+D114+D115</f>
        <v>0</v>
      </c>
      <c r="E30" s="76">
        <f>+E112+E113+E114+E115</f>
        <v>323</v>
      </c>
      <c r="F30" s="76">
        <f>+F112+F113+F114+F115</f>
        <v>0</v>
      </c>
      <c r="G30" s="76">
        <f t="shared" si="13"/>
        <v>158</v>
      </c>
      <c r="H30" s="76">
        <f>+H112+H113+H114+H115</f>
        <v>209</v>
      </c>
      <c r="I30" s="76">
        <f>+I112+I113+I114+I115</f>
        <v>-51</v>
      </c>
      <c r="J30" s="76">
        <f t="shared" si="14"/>
        <v>-63</v>
      </c>
      <c r="K30" s="76">
        <f>+K112+K113+K114+K115</f>
        <v>0</v>
      </c>
      <c r="L30" s="76">
        <f>+L112+L113+L114+L115</f>
        <v>1</v>
      </c>
      <c r="M30" s="76">
        <f>+M112+M113+M114+M115</f>
        <v>0</v>
      </c>
      <c r="N30" s="76">
        <f t="shared" si="15"/>
        <v>-64</v>
      </c>
      <c r="O30" s="76">
        <f>+O112+O113+O114+O115</f>
        <v>-63</v>
      </c>
      <c r="P30" s="76">
        <f>+P112+P113+P114+P115</f>
        <v>-1</v>
      </c>
      <c r="Q30" s="40"/>
    </row>
    <row r="31" spans="1:17" s="24" customFormat="1" ht="21" customHeight="1" x14ac:dyDescent="0.2">
      <c r="A31" s="25">
        <v>2020</v>
      </c>
      <c r="B31" s="22">
        <f t="shared" si="11"/>
        <v>2636</v>
      </c>
      <c r="C31" s="22">
        <f t="shared" si="12"/>
        <v>2651</v>
      </c>
      <c r="D31" s="22">
        <f>+D116+D117+D118+D119</f>
        <v>0</v>
      </c>
      <c r="E31" s="22">
        <f>+E116+E117+E118+E119</f>
        <v>2500</v>
      </c>
      <c r="F31" s="22">
        <f>+F116+F117+F118+F119</f>
        <v>0</v>
      </c>
      <c r="G31" s="22">
        <f t="shared" si="13"/>
        <v>151</v>
      </c>
      <c r="H31" s="22">
        <f>+H116+H117+H118+H119</f>
        <v>156</v>
      </c>
      <c r="I31" s="22">
        <f>+I116+I117+I118+I119</f>
        <v>-5</v>
      </c>
      <c r="J31" s="22">
        <f t="shared" si="14"/>
        <v>-15</v>
      </c>
      <c r="K31" s="22">
        <f>+K116+K117+K118+K119</f>
        <v>0</v>
      </c>
      <c r="L31" s="22">
        <f>+L116+L117+L118+L119</f>
        <v>-1</v>
      </c>
      <c r="M31" s="22">
        <f>+M116+M117+M118+M119</f>
        <v>0</v>
      </c>
      <c r="N31" s="22">
        <f t="shared" si="15"/>
        <v>-14</v>
      </c>
      <c r="O31" s="22">
        <f>+O116+O117+O118+O119</f>
        <v>-31</v>
      </c>
      <c r="P31" s="22">
        <f>+P116+P117+P118+P119</f>
        <v>17</v>
      </c>
      <c r="Q31" s="40"/>
    </row>
    <row r="32" spans="1:17" s="24" customFormat="1" ht="21" customHeight="1" x14ac:dyDescent="0.2">
      <c r="A32" s="75">
        <v>2021</v>
      </c>
      <c r="B32" s="76">
        <f t="shared" si="11"/>
        <v>127</v>
      </c>
      <c r="C32" s="76">
        <f t="shared" si="12"/>
        <v>115</v>
      </c>
      <c r="D32" s="76">
        <f>D120+D121+D122+D123</f>
        <v>0</v>
      </c>
      <c r="E32" s="76">
        <f>E120+E121+E122+E123</f>
        <v>188</v>
      </c>
      <c r="F32" s="76">
        <f>F120+F121+F122+F123</f>
        <v>0</v>
      </c>
      <c r="G32" s="76">
        <f t="shared" si="13"/>
        <v>-73</v>
      </c>
      <c r="H32" s="76">
        <f>H120+H121+H122+H123</f>
        <v>-194</v>
      </c>
      <c r="I32" s="76">
        <f>I120+I121+I122+I123</f>
        <v>121</v>
      </c>
      <c r="J32" s="76">
        <f t="shared" si="14"/>
        <v>12</v>
      </c>
      <c r="K32" s="76">
        <f>K120+K121+K122+K123</f>
        <v>0</v>
      </c>
      <c r="L32" s="76">
        <f>L120+L121+L122+L123</f>
        <v>14</v>
      </c>
      <c r="M32" s="76">
        <f>M120+M121+M122+M123</f>
        <v>0</v>
      </c>
      <c r="N32" s="76">
        <f t="shared" si="15"/>
        <v>-2</v>
      </c>
      <c r="O32" s="76">
        <f>O120+O121+O122+O123</f>
        <v>-6</v>
      </c>
      <c r="P32" s="76">
        <f>P120+P121+P122+P123</f>
        <v>4</v>
      </c>
      <c r="Q32" s="40"/>
    </row>
    <row r="33" spans="1:17" s="24" customFormat="1" ht="21" customHeight="1" x14ac:dyDescent="0.2">
      <c r="A33" s="25">
        <v>2022</v>
      </c>
      <c r="B33" s="22">
        <f>+B124+B125+B126+B127</f>
        <v>4081</v>
      </c>
      <c r="C33" s="22">
        <f t="shared" ref="C33:P33" si="16">+C124+C125+C126+C127</f>
        <v>1232</v>
      </c>
      <c r="D33" s="22">
        <f t="shared" si="16"/>
        <v>0</v>
      </c>
      <c r="E33" s="22">
        <f t="shared" si="16"/>
        <v>1542</v>
      </c>
      <c r="F33" s="22">
        <f t="shared" si="16"/>
        <v>0</v>
      </c>
      <c r="G33" s="22">
        <f t="shared" si="16"/>
        <v>-310</v>
      </c>
      <c r="H33" s="22">
        <f t="shared" si="16"/>
        <v>-1023</v>
      </c>
      <c r="I33" s="22">
        <f t="shared" si="16"/>
        <v>713</v>
      </c>
      <c r="J33" s="22">
        <f t="shared" si="16"/>
        <v>2849</v>
      </c>
      <c r="K33" s="22">
        <f t="shared" si="16"/>
        <v>0</v>
      </c>
      <c r="L33" s="22">
        <f t="shared" si="16"/>
        <v>2229</v>
      </c>
      <c r="M33" s="22">
        <f t="shared" si="16"/>
        <v>0</v>
      </c>
      <c r="N33" s="22">
        <f t="shared" si="16"/>
        <v>620</v>
      </c>
      <c r="O33" s="22">
        <f t="shared" si="16"/>
        <v>507</v>
      </c>
      <c r="P33" s="22">
        <f t="shared" si="16"/>
        <v>113</v>
      </c>
      <c r="Q33" s="40"/>
    </row>
    <row r="34" spans="1:17" s="24" customFormat="1" ht="21" customHeight="1" x14ac:dyDescent="0.2">
      <c r="A34" s="75">
        <v>2023</v>
      </c>
      <c r="B34" s="76">
        <f t="shared" ref="B34" si="17">+C34+J34</f>
        <v>11536</v>
      </c>
      <c r="C34" s="76">
        <f t="shared" ref="C34" si="18">+D34+E34+F34+G34</f>
        <v>7998</v>
      </c>
      <c r="D34" s="76">
        <f t="shared" ref="D34:P34" si="19">+D128+D129+D130+D131</f>
        <v>0</v>
      </c>
      <c r="E34" s="76">
        <f t="shared" si="19"/>
        <v>5889</v>
      </c>
      <c r="F34" s="76">
        <f t="shared" si="19"/>
        <v>0</v>
      </c>
      <c r="G34" s="76">
        <f t="shared" si="19"/>
        <v>2109</v>
      </c>
      <c r="H34" s="76">
        <f t="shared" si="19"/>
        <v>1628</v>
      </c>
      <c r="I34" s="76">
        <f t="shared" si="19"/>
        <v>481</v>
      </c>
      <c r="J34" s="76">
        <f t="shared" si="19"/>
        <v>3538</v>
      </c>
      <c r="K34" s="76">
        <f t="shared" si="19"/>
        <v>0</v>
      </c>
      <c r="L34" s="76">
        <f t="shared" si="19"/>
        <v>2647</v>
      </c>
      <c r="M34" s="76">
        <f t="shared" si="19"/>
        <v>0</v>
      </c>
      <c r="N34" s="76">
        <f t="shared" si="19"/>
        <v>891</v>
      </c>
      <c r="O34" s="76">
        <f t="shared" si="19"/>
        <v>969</v>
      </c>
      <c r="P34" s="76">
        <f t="shared" si="19"/>
        <v>-78</v>
      </c>
      <c r="Q34" s="40"/>
    </row>
    <row r="35" spans="1:17" s="24" customFormat="1" ht="21" customHeight="1" x14ac:dyDescent="0.2">
      <c r="A35" s="78"/>
      <c r="B35" s="79"/>
      <c r="C35" s="79"/>
      <c r="D35" s="79"/>
      <c r="E35" s="79"/>
      <c r="F35" s="79"/>
      <c r="G35" s="79"/>
      <c r="H35" s="79"/>
      <c r="I35" s="79"/>
      <c r="J35" s="79"/>
      <c r="K35" s="79"/>
      <c r="L35" s="79"/>
      <c r="M35" s="79"/>
      <c r="N35" s="79"/>
      <c r="O35" s="79"/>
      <c r="P35" s="79"/>
      <c r="Q35" s="40"/>
    </row>
    <row r="36" spans="1:17" s="24" customFormat="1" ht="21" hidden="1" customHeight="1" x14ac:dyDescent="0.2">
      <c r="A36" s="26" t="s">
        <v>229</v>
      </c>
      <c r="B36" s="22">
        <f t="shared" ref="B36" si="20">+C36+J36</f>
        <v>0</v>
      </c>
      <c r="C36" s="22">
        <f t="shared" ref="C36" si="21">+D36+E36+F36+G36</f>
        <v>0</v>
      </c>
      <c r="D36" s="22"/>
      <c r="E36" s="22"/>
      <c r="F36" s="22"/>
      <c r="G36" s="22">
        <f t="shared" ref="G36" si="22">+H36+I36</f>
        <v>0</v>
      </c>
      <c r="H36" s="22"/>
      <c r="I36" s="22"/>
      <c r="J36" s="22">
        <f t="shared" ref="J36" si="23">+K36+L36+M36+N36</f>
        <v>0</v>
      </c>
      <c r="K36" s="22"/>
      <c r="L36" s="22"/>
      <c r="M36" s="22"/>
      <c r="N36" s="22">
        <f t="shared" ref="N36" si="24">+O36+P36</f>
        <v>0</v>
      </c>
      <c r="O36" s="22"/>
      <c r="P36" s="22"/>
      <c r="Q36" s="40"/>
    </row>
    <row r="37" spans="1:17" ht="21" hidden="1" customHeight="1" x14ac:dyDescent="0.2">
      <c r="A37" s="80" t="s">
        <v>65</v>
      </c>
      <c r="B37" s="76">
        <f t="shared" si="1"/>
        <v>0</v>
      </c>
      <c r="C37" s="76">
        <f t="shared" si="2"/>
        <v>0</v>
      </c>
      <c r="D37" s="76"/>
      <c r="E37" s="76"/>
      <c r="F37" s="76"/>
      <c r="G37" s="76">
        <f t="shared" si="3"/>
        <v>0</v>
      </c>
      <c r="H37" s="76"/>
      <c r="I37" s="76"/>
      <c r="J37" s="76">
        <f t="shared" si="4"/>
        <v>0</v>
      </c>
      <c r="K37" s="76"/>
      <c r="L37" s="76"/>
      <c r="M37" s="76"/>
      <c r="N37" s="76">
        <f t="shared" si="5"/>
        <v>0</v>
      </c>
      <c r="O37" s="76"/>
      <c r="P37" s="76"/>
      <c r="Q37" s="40"/>
    </row>
    <row r="38" spans="1:17" ht="21" hidden="1" customHeight="1" x14ac:dyDescent="0.2">
      <c r="A38" s="26" t="s">
        <v>66</v>
      </c>
      <c r="B38" s="22">
        <f t="shared" si="1"/>
        <v>0</v>
      </c>
      <c r="C38" s="22">
        <f t="shared" si="2"/>
        <v>0</v>
      </c>
      <c r="D38" s="22"/>
      <c r="E38" s="22"/>
      <c r="F38" s="22"/>
      <c r="G38" s="22">
        <f t="shared" si="3"/>
        <v>0</v>
      </c>
      <c r="H38" s="22"/>
      <c r="I38" s="22"/>
      <c r="J38" s="22">
        <f t="shared" si="4"/>
        <v>0</v>
      </c>
      <c r="K38" s="22"/>
      <c r="L38" s="22"/>
      <c r="M38" s="22"/>
      <c r="N38" s="22">
        <f t="shared" si="5"/>
        <v>0</v>
      </c>
      <c r="O38" s="22"/>
      <c r="P38" s="22"/>
      <c r="Q38" s="40"/>
    </row>
    <row r="39" spans="1:17" ht="21" hidden="1" customHeight="1" x14ac:dyDescent="0.2">
      <c r="A39" s="80" t="s">
        <v>67</v>
      </c>
      <c r="B39" s="76">
        <f t="shared" si="1"/>
        <v>0</v>
      </c>
      <c r="C39" s="76">
        <f t="shared" si="2"/>
        <v>0</v>
      </c>
      <c r="D39" s="76"/>
      <c r="E39" s="76"/>
      <c r="F39" s="76"/>
      <c r="G39" s="76">
        <f t="shared" si="3"/>
        <v>0</v>
      </c>
      <c r="H39" s="76"/>
      <c r="I39" s="76"/>
      <c r="J39" s="76">
        <f t="shared" si="4"/>
        <v>0</v>
      </c>
      <c r="K39" s="76"/>
      <c r="L39" s="76"/>
      <c r="M39" s="76"/>
      <c r="N39" s="76">
        <f t="shared" si="5"/>
        <v>0</v>
      </c>
      <c r="O39" s="76"/>
      <c r="P39" s="76"/>
      <c r="Q39" s="40"/>
    </row>
    <row r="40" spans="1:17" ht="21" hidden="1" customHeight="1" x14ac:dyDescent="0.2">
      <c r="A40" s="26" t="s">
        <v>68</v>
      </c>
      <c r="B40" s="22">
        <f t="shared" si="1"/>
        <v>0</v>
      </c>
      <c r="C40" s="22">
        <f t="shared" si="2"/>
        <v>0</v>
      </c>
      <c r="D40" s="22"/>
      <c r="E40" s="22"/>
      <c r="F40" s="22"/>
      <c r="G40" s="22">
        <f t="shared" si="3"/>
        <v>0</v>
      </c>
      <c r="H40" s="22"/>
      <c r="I40" s="22"/>
      <c r="J40" s="22">
        <f t="shared" si="4"/>
        <v>0</v>
      </c>
      <c r="K40" s="22"/>
      <c r="L40" s="22"/>
      <c r="M40" s="22"/>
      <c r="N40" s="22">
        <f t="shared" si="5"/>
        <v>0</v>
      </c>
      <c r="O40" s="22"/>
      <c r="P40" s="22"/>
      <c r="Q40" s="40"/>
    </row>
    <row r="41" spans="1:17" ht="21" hidden="1" customHeight="1" x14ac:dyDescent="0.2">
      <c r="A41" s="80" t="s">
        <v>69</v>
      </c>
      <c r="B41" s="76">
        <f t="shared" si="1"/>
        <v>0</v>
      </c>
      <c r="C41" s="76">
        <f t="shared" si="2"/>
        <v>0</v>
      </c>
      <c r="D41" s="76"/>
      <c r="E41" s="76"/>
      <c r="F41" s="76"/>
      <c r="G41" s="76">
        <f t="shared" si="3"/>
        <v>0</v>
      </c>
      <c r="H41" s="76"/>
      <c r="I41" s="76"/>
      <c r="J41" s="76">
        <f t="shared" si="4"/>
        <v>0</v>
      </c>
      <c r="K41" s="76"/>
      <c r="L41" s="76"/>
      <c r="M41" s="76"/>
      <c r="N41" s="76">
        <f t="shared" si="5"/>
        <v>0</v>
      </c>
      <c r="O41" s="76"/>
      <c r="P41" s="76"/>
      <c r="Q41" s="40"/>
    </row>
    <row r="42" spans="1:17" ht="21" hidden="1" customHeight="1" x14ac:dyDescent="0.2">
      <c r="A42" s="26" t="s">
        <v>70</v>
      </c>
      <c r="B42" s="22">
        <f t="shared" si="1"/>
        <v>0</v>
      </c>
      <c r="C42" s="22">
        <f t="shared" si="2"/>
        <v>0</v>
      </c>
      <c r="D42" s="22"/>
      <c r="E42" s="22"/>
      <c r="F42" s="22"/>
      <c r="G42" s="22">
        <f t="shared" si="3"/>
        <v>0</v>
      </c>
      <c r="H42" s="22"/>
      <c r="I42" s="22"/>
      <c r="J42" s="22">
        <f t="shared" si="4"/>
        <v>0</v>
      </c>
      <c r="K42" s="22"/>
      <c r="L42" s="22"/>
      <c r="M42" s="22"/>
      <c r="N42" s="22">
        <f t="shared" si="5"/>
        <v>0</v>
      </c>
      <c r="O42" s="22"/>
      <c r="P42" s="22"/>
      <c r="Q42" s="40"/>
    </row>
    <row r="43" spans="1:17" ht="21" hidden="1" customHeight="1" x14ac:dyDescent="0.2">
      <c r="A43" s="80" t="s">
        <v>71</v>
      </c>
      <c r="B43" s="76">
        <f t="shared" si="1"/>
        <v>0</v>
      </c>
      <c r="C43" s="76">
        <f t="shared" si="2"/>
        <v>0</v>
      </c>
      <c r="D43" s="76"/>
      <c r="E43" s="76"/>
      <c r="F43" s="76"/>
      <c r="G43" s="76">
        <f t="shared" si="3"/>
        <v>0</v>
      </c>
      <c r="H43" s="76"/>
      <c r="I43" s="76"/>
      <c r="J43" s="76">
        <f t="shared" si="4"/>
        <v>0</v>
      </c>
      <c r="K43" s="76"/>
      <c r="L43" s="76"/>
      <c r="M43" s="76"/>
      <c r="N43" s="76">
        <f t="shared" si="5"/>
        <v>0</v>
      </c>
      <c r="O43" s="76"/>
      <c r="P43" s="76"/>
      <c r="Q43" s="40"/>
    </row>
    <row r="44" spans="1:17" ht="21" hidden="1" customHeight="1" x14ac:dyDescent="0.2">
      <c r="A44" s="26" t="s">
        <v>72</v>
      </c>
      <c r="B44" s="22">
        <f t="shared" si="1"/>
        <v>0</v>
      </c>
      <c r="C44" s="22">
        <f t="shared" si="2"/>
        <v>0</v>
      </c>
      <c r="D44" s="22"/>
      <c r="E44" s="22"/>
      <c r="F44" s="22"/>
      <c r="G44" s="22">
        <f t="shared" si="3"/>
        <v>0</v>
      </c>
      <c r="H44" s="22"/>
      <c r="I44" s="22"/>
      <c r="J44" s="22">
        <f t="shared" si="4"/>
        <v>0</v>
      </c>
      <c r="K44" s="22"/>
      <c r="L44" s="22"/>
      <c r="M44" s="22"/>
      <c r="N44" s="22">
        <f t="shared" si="5"/>
        <v>0</v>
      </c>
      <c r="O44" s="22"/>
      <c r="P44" s="22"/>
      <c r="Q44" s="40"/>
    </row>
    <row r="45" spans="1:17" ht="21" hidden="1" customHeight="1" x14ac:dyDescent="0.2">
      <c r="A45" s="80" t="s">
        <v>73</v>
      </c>
      <c r="B45" s="76">
        <f t="shared" si="1"/>
        <v>0</v>
      </c>
      <c r="C45" s="76">
        <f t="shared" si="2"/>
        <v>0</v>
      </c>
      <c r="D45" s="76"/>
      <c r="E45" s="76"/>
      <c r="F45" s="76"/>
      <c r="G45" s="76">
        <f t="shared" si="3"/>
        <v>0</v>
      </c>
      <c r="H45" s="76"/>
      <c r="I45" s="76"/>
      <c r="J45" s="76">
        <f t="shared" si="4"/>
        <v>0</v>
      </c>
      <c r="K45" s="76"/>
      <c r="L45" s="76"/>
      <c r="M45" s="76"/>
      <c r="N45" s="76">
        <f t="shared" si="5"/>
        <v>0</v>
      </c>
      <c r="O45" s="76"/>
      <c r="P45" s="76"/>
      <c r="Q45" s="40"/>
    </row>
    <row r="46" spans="1:17" ht="21" hidden="1" customHeight="1" x14ac:dyDescent="0.2">
      <c r="A46" s="26" t="s">
        <v>74</v>
      </c>
      <c r="B46" s="22">
        <f t="shared" si="1"/>
        <v>0</v>
      </c>
      <c r="C46" s="22">
        <f t="shared" si="2"/>
        <v>0</v>
      </c>
      <c r="D46" s="22"/>
      <c r="E46" s="22"/>
      <c r="F46" s="22"/>
      <c r="G46" s="22">
        <f t="shared" si="3"/>
        <v>0</v>
      </c>
      <c r="H46" s="22"/>
      <c r="I46" s="22"/>
      <c r="J46" s="22">
        <f t="shared" si="4"/>
        <v>0</v>
      </c>
      <c r="K46" s="22"/>
      <c r="L46" s="22"/>
      <c r="M46" s="22"/>
      <c r="N46" s="22">
        <f t="shared" si="5"/>
        <v>0</v>
      </c>
      <c r="O46" s="22"/>
      <c r="P46" s="22"/>
      <c r="Q46" s="40"/>
    </row>
    <row r="47" spans="1:17" ht="21" hidden="1" customHeight="1" x14ac:dyDescent="0.2">
      <c r="A47" s="80" t="s">
        <v>75</v>
      </c>
      <c r="B47" s="76">
        <f t="shared" si="1"/>
        <v>0</v>
      </c>
      <c r="C47" s="76">
        <f t="shared" si="2"/>
        <v>0</v>
      </c>
      <c r="D47" s="76"/>
      <c r="E47" s="76"/>
      <c r="F47" s="76"/>
      <c r="G47" s="76">
        <f t="shared" si="3"/>
        <v>0</v>
      </c>
      <c r="H47" s="76"/>
      <c r="I47" s="76"/>
      <c r="J47" s="76">
        <f t="shared" si="4"/>
        <v>0</v>
      </c>
      <c r="K47" s="76"/>
      <c r="L47" s="76"/>
      <c r="M47" s="76"/>
      <c r="N47" s="76">
        <f t="shared" si="5"/>
        <v>0</v>
      </c>
      <c r="O47" s="76"/>
      <c r="P47" s="76"/>
      <c r="Q47" s="40"/>
    </row>
    <row r="48" spans="1:17" ht="21" hidden="1" customHeight="1" x14ac:dyDescent="0.2">
      <c r="A48" s="26" t="s">
        <v>76</v>
      </c>
      <c r="B48" s="22">
        <f t="shared" si="1"/>
        <v>0</v>
      </c>
      <c r="C48" s="22">
        <f t="shared" si="2"/>
        <v>0</v>
      </c>
      <c r="D48" s="22"/>
      <c r="E48" s="22"/>
      <c r="F48" s="22"/>
      <c r="G48" s="22">
        <f t="shared" si="3"/>
        <v>0</v>
      </c>
      <c r="H48" s="22"/>
      <c r="I48" s="22"/>
      <c r="J48" s="22">
        <f t="shared" si="4"/>
        <v>0</v>
      </c>
      <c r="K48" s="22"/>
      <c r="L48" s="22"/>
      <c r="M48" s="22"/>
      <c r="N48" s="22">
        <f t="shared" si="5"/>
        <v>0</v>
      </c>
      <c r="O48" s="22"/>
      <c r="P48" s="22"/>
      <c r="Q48" s="40"/>
    </row>
    <row r="49" spans="1:17" ht="21" hidden="1" customHeight="1" x14ac:dyDescent="0.2">
      <c r="A49" s="80" t="s">
        <v>77</v>
      </c>
      <c r="B49" s="76">
        <f t="shared" si="1"/>
        <v>0</v>
      </c>
      <c r="C49" s="76">
        <f t="shared" si="2"/>
        <v>0</v>
      </c>
      <c r="D49" s="76"/>
      <c r="E49" s="76"/>
      <c r="F49" s="76"/>
      <c r="G49" s="76">
        <f t="shared" si="3"/>
        <v>0</v>
      </c>
      <c r="H49" s="76"/>
      <c r="I49" s="76"/>
      <c r="J49" s="76">
        <f t="shared" si="4"/>
        <v>0</v>
      </c>
      <c r="K49" s="76"/>
      <c r="L49" s="76"/>
      <c r="M49" s="76"/>
      <c r="N49" s="76">
        <f t="shared" si="5"/>
        <v>0</v>
      </c>
      <c r="O49" s="76"/>
      <c r="P49" s="76"/>
      <c r="Q49" s="40"/>
    </row>
    <row r="50" spans="1:17" ht="21" hidden="1" customHeight="1" x14ac:dyDescent="0.2">
      <c r="A50" s="26" t="s">
        <v>78</v>
      </c>
      <c r="B50" s="22">
        <f t="shared" si="1"/>
        <v>0</v>
      </c>
      <c r="C50" s="22">
        <f t="shared" si="2"/>
        <v>0</v>
      </c>
      <c r="D50" s="22"/>
      <c r="E50" s="22"/>
      <c r="F50" s="22"/>
      <c r="G50" s="22">
        <f t="shared" si="3"/>
        <v>0</v>
      </c>
      <c r="H50" s="22"/>
      <c r="I50" s="22"/>
      <c r="J50" s="22">
        <f t="shared" si="4"/>
        <v>0</v>
      </c>
      <c r="K50" s="22"/>
      <c r="L50" s="22"/>
      <c r="M50" s="22"/>
      <c r="N50" s="22">
        <f t="shared" si="5"/>
        <v>0</v>
      </c>
      <c r="O50" s="22"/>
      <c r="P50" s="22"/>
      <c r="Q50" s="40"/>
    </row>
    <row r="51" spans="1:17" ht="21" hidden="1" customHeight="1" x14ac:dyDescent="0.2">
      <c r="A51" s="80" t="s">
        <v>79</v>
      </c>
      <c r="B51" s="76">
        <f t="shared" si="1"/>
        <v>0</v>
      </c>
      <c r="C51" s="76">
        <f t="shared" si="2"/>
        <v>0</v>
      </c>
      <c r="D51" s="76"/>
      <c r="E51" s="76"/>
      <c r="F51" s="76"/>
      <c r="G51" s="76">
        <f t="shared" si="3"/>
        <v>0</v>
      </c>
      <c r="H51" s="76"/>
      <c r="I51" s="76"/>
      <c r="J51" s="76">
        <f t="shared" si="4"/>
        <v>0</v>
      </c>
      <c r="K51" s="76"/>
      <c r="L51" s="76"/>
      <c r="M51" s="76"/>
      <c r="N51" s="76">
        <f t="shared" si="5"/>
        <v>0</v>
      </c>
      <c r="O51" s="76"/>
      <c r="P51" s="76"/>
      <c r="Q51" s="40"/>
    </row>
    <row r="52" spans="1:17" ht="21" customHeight="1" x14ac:dyDescent="0.2">
      <c r="A52" s="26" t="s">
        <v>9</v>
      </c>
      <c r="B52" s="22">
        <f t="shared" si="1"/>
        <v>405</v>
      </c>
      <c r="C52" s="22">
        <f t="shared" si="2"/>
        <v>236</v>
      </c>
      <c r="D52" s="34">
        <v>0</v>
      </c>
      <c r="E52" s="34">
        <v>140</v>
      </c>
      <c r="F52" s="34">
        <v>1</v>
      </c>
      <c r="G52" s="22">
        <f t="shared" si="3"/>
        <v>95</v>
      </c>
      <c r="H52" s="34">
        <v>84</v>
      </c>
      <c r="I52" s="34">
        <v>11</v>
      </c>
      <c r="J52" s="22">
        <f t="shared" si="4"/>
        <v>169</v>
      </c>
      <c r="K52" s="34">
        <v>0</v>
      </c>
      <c r="L52" s="34">
        <v>149</v>
      </c>
      <c r="M52" s="34">
        <v>0</v>
      </c>
      <c r="N52" s="22">
        <f t="shared" si="5"/>
        <v>20</v>
      </c>
      <c r="O52" s="34">
        <v>-5</v>
      </c>
      <c r="P52" s="34">
        <v>25</v>
      </c>
      <c r="Q52" s="40"/>
    </row>
    <row r="53" spans="1:17" ht="21" customHeight="1" x14ac:dyDescent="0.2">
      <c r="A53" s="80" t="s">
        <v>10</v>
      </c>
      <c r="B53" s="76">
        <f t="shared" si="1"/>
        <v>22</v>
      </c>
      <c r="C53" s="76">
        <f t="shared" si="2"/>
        <v>-15</v>
      </c>
      <c r="D53" s="69">
        <v>0</v>
      </c>
      <c r="E53" s="69">
        <v>-50</v>
      </c>
      <c r="F53" s="69">
        <v>4</v>
      </c>
      <c r="G53" s="76">
        <f t="shared" si="3"/>
        <v>31</v>
      </c>
      <c r="H53" s="69">
        <v>26</v>
      </c>
      <c r="I53" s="69">
        <v>5</v>
      </c>
      <c r="J53" s="76">
        <f t="shared" si="4"/>
        <v>37</v>
      </c>
      <c r="K53" s="69">
        <v>0</v>
      </c>
      <c r="L53" s="69">
        <v>0</v>
      </c>
      <c r="M53" s="69">
        <v>0</v>
      </c>
      <c r="N53" s="76">
        <f t="shared" si="5"/>
        <v>37</v>
      </c>
      <c r="O53" s="69">
        <v>7</v>
      </c>
      <c r="P53" s="69">
        <v>30</v>
      </c>
      <c r="Q53" s="40"/>
    </row>
    <row r="54" spans="1:17" ht="21" customHeight="1" x14ac:dyDescent="0.2">
      <c r="A54" s="26" t="s">
        <v>11</v>
      </c>
      <c r="B54" s="22">
        <f t="shared" si="1"/>
        <v>163</v>
      </c>
      <c r="C54" s="22">
        <f t="shared" si="2"/>
        <v>117</v>
      </c>
      <c r="D54" s="34">
        <v>0</v>
      </c>
      <c r="E54" s="34">
        <v>-6</v>
      </c>
      <c r="F54" s="34">
        <v>0</v>
      </c>
      <c r="G54" s="22">
        <f t="shared" si="3"/>
        <v>123</v>
      </c>
      <c r="H54" s="34">
        <v>105</v>
      </c>
      <c r="I54" s="34">
        <v>18</v>
      </c>
      <c r="J54" s="22">
        <f t="shared" si="4"/>
        <v>46</v>
      </c>
      <c r="K54" s="34">
        <v>0</v>
      </c>
      <c r="L54" s="34">
        <v>55</v>
      </c>
      <c r="M54" s="34">
        <v>0</v>
      </c>
      <c r="N54" s="22">
        <f t="shared" si="5"/>
        <v>-9</v>
      </c>
      <c r="O54" s="34">
        <v>-33</v>
      </c>
      <c r="P54" s="34">
        <v>24</v>
      </c>
      <c r="Q54" s="40"/>
    </row>
    <row r="55" spans="1:17" ht="21" customHeight="1" x14ac:dyDescent="0.2">
      <c r="A55" s="80" t="s">
        <v>12</v>
      </c>
      <c r="B55" s="76">
        <f t="shared" si="1"/>
        <v>420</v>
      </c>
      <c r="C55" s="76">
        <f t="shared" si="2"/>
        <v>397</v>
      </c>
      <c r="D55" s="69">
        <v>0</v>
      </c>
      <c r="E55" s="69">
        <v>100</v>
      </c>
      <c r="F55" s="69">
        <v>1</v>
      </c>
      <c r="G55" s="76">
        <f t="shared" si="3"/>
        <v>296</v>
      </c>
      <c r="H55" s="69">
        <v>262</v>
      </c>
      <c r="I55" s="69">
        <v>34</v>
      </c>
      <c r="J55" s="76">
        <f t="shared" si="4"/>
        <v>23</v>
      </c>
      <c r="K55" s="69">
        <v>0</v>
      </c>
      <c r="L55" s="69">
        <v>31</v>
      </c>
      <c r="M55" s="69">
        <v>0</v>
      </c>
      <c r="N55" s="76">
        <f t="shared" si="5"/>
        <v>-8</v>
      </c>
      <c r="O55" s="69">
        <v>-54</v>
      </c>
      <c r="P55" s="69">
        <v>46</v>
      </c>
      <c r="Q55" s="40"/>
    </row>
    <row r="56" spans="1:17" ht="21" customHeight="1" x14ac:dyDescent="0.2">
      <c r="A56" s="26" t="s">
        <v>13</v>
      </c>
      <c r="B56" s="22">
        <f t="shared" si="1"/>
        <v>489</v>
      </c>
      <c r="C56" s="22">
        <f t="shared" si="2"/>
        <v>504</v>
      </c>
      <c r="D56" s="34">
        <v>0</v>
      </c>
      <c r="E56" s="34">
        <v>428</v>
      </c>
      <c r="F56" s="34">
        <v>0</v>
      </c>
      <c r="G56" s="22">
        <f t="shared" si="3"/>
        <v>76</v>
      </c>
      <c r="H56" s="34">
        <v>65</v>
      </c>
      <c r="I56" s="34">
        <v>11</v>
      </c>
      <c r="J56" s="22">
        <f t="shared" si="4"/>
        <v>-15</v>
      </c>
      <c r="K56" s="34">
        <v>0</v>
      </c>
      <c r="L56" s="34">
        <v>23</v>
      </c>
      <c r="M56" s="34">
        <v>-4</v>
      </c>
      <c r="N56" s="22">
        <f t="shared" si="5"/>
        <v>-34</v>
      </c>
      <c r="O56" s="34">
        <v>-65</v>
      </c>
      <c r="P56" s="34">
        <v>31</v>
      </c>
      <c r="Q56" s="40"/>
    </row>
    <row r="57" spans="1:17" ht="21" customHeight="1" x14ac:dyDescent="0.2">
      <c r="A57" s="80" t="s">
        <v>14</v>
      </c>
      <c r="B57" s="76">
        <f t="shared" si="1"/>
        <v>613</v>
      </c>
      <c r="C57" s="76">
        <f t="shared" si="2"/>
        <v>622</v>
      </c>
      <c r="D57" s="69">
        <v>0</v>
      </c>
      <c r="E57" s="69">
        <v>94</v>
      </c>
      <c r="F57" s="69">
        <v>2</v>
      </c>
      <c r="G57" s="76">
        <f t="shared" si="3"/>
        <v>526</v>
      </c>
      <c r="H57" s="69">
        <v>465</v>
      </c>
      <c r="I57" s="69">
        <v>61</v>
      </c>
      <c r="J57" s="76">
        <f t="shared" si="4"/>
        <v>-9</v>
      </c>
      <c r="K57" s="69">
        <v>0</v>
      </c>
      <c r="L57" s="69">
        <v>4</v>
      </c>
      <c r="M57" s="69">
        <v>0</v>
      </c>
      <c r="N57" s="76">
        <f t="shared" si="5"/>
        <v>-13</v>
      </c>
      <c r="O57" s="69">
        <v>-65</v>
      </c>
      <c r="P57" s="69">
        <v>52</v>
      </c>
      <c r="Q57" s="40"/>
    </row>
    <row r="58" spans="1:17" ht="21" customHeight="1" x14ac:dyDescent="0.2">
      <c r="A58" s="26" t="s">
        <v>15</v>
      </c>
      <c r="B58" s="22">
        <f t="shared" si="1"/>
        <v>499</v>
      </c>
      <c r="C58" s="22">
        <f t="shared" si="2"/>
        <v>477</v>
      </c>
      <c r="D58" s="34">
        <v>0</v>
      </c>
      <c r="E58" s="34">
        <v>270</v>
      </c>
      <c r="F58" s="34">
        <v>0</v>
      </c>
      <c r="G58" s="22">
        <f t="shared" si="3"/>
        <v>207</v>
      </c>
      <c r="H58" s="34">
        <v>181</v>
      </c>
      <c r="I58" s="34">
        <v>26</v>
      </c>
      <c r="J58" s="22">
        <f t="shared" si="4"/>
        <v>22</v>
      </c>
      <c r="K58" s="34">
        <v>0</v>
      </c>
      <c r="L58" s="34">
        <v>0</v>
      </c>
      <c r="M58" s="34">
        <v>0</v>
      </c>
      <c r="N58" s="22">
        <f t="shared" si="5"/>
        <v>22</v>
      </c>
      <c r="O58" s="34">
        <v>-33</v>
      </c>
      <c r="P58" s="34">
        <v>55</v>
      </c>
      <c r="Q58" s="40"/>
    </row>
    <row r="59" spans="1:17" ht="21" customHeight="1" x14ac:dyDescent="0.2">
      <c r="A59" s="80" t="s">
        <v>16</v>
      </c>
      <c r="B59" s="76">
        <f t="shared" si="1"/>
        <v>-76</v>
      </c>
      <c r="C59" s="76">
        <f t="shared" si="2"/>
        <v>124</v>
      </c>
      <c r="D59" s="69">
        <v>0</v>
      </c>
      <c r="E59" s="69">
        <v>133</v>
      </c>
      <c r="F59" s="69">
        <v>0</v>
      </c>
      <c r="G59" s="76">
        <f t="shared" si="3"/>
        <v>-9</v>
      </c>
      <c r="H59" s="69">
        <v>-13</v>
      </c>
      <c r="I59" s="69">
        <v>4</v>
      </c>
      <c r="J59" s="76">
        <f t="shared" si="4"/>
        <v>-200</v>
      </c>
      <c r="K59" s="69">
        <v>0</v>
      </c>
      <c r="L59" s="69">
        <v>1</v>
      </c>
      <c r="M59" s="69">
        <v>2</v>
      </c>
      <c r="N59" s="76">
        <f t="shared" si="5"/>
        <v>-203</v>
      </c>
      <c r="O59" s="69">
        <v>-173</v>
      </c>
      <c r="P59" s="69">
        <v>-30</v>
      </c>
      <c r="Q59" s="40"/>
    </row>
    <row r="60" spans="1:17" ht="21" customHeight="1" x14ac:dyDescent="0.2">
      <c r="A60" s="26" t="s">
        <v>17</v>
      </c>
      <c r="B60" s="22">
        <f t="shared" si="1"/>
        <v>67</v>
      </c>
      <c r="C60" s="22">
        <f t="shared" si="2"/>
        <v>64</v>
      </c>
      <c r="D60" s="34">
        <v>0</v>
      </c>
      <c r="E60" s="34">
        <v>99</v>
      </c>
      <c r="F60" s="34">
        <v>0</v>
      </c>
      <c r="G60" s="22">
        <f t="shared" si="3"/>
        <v>-35</v>
      </c>
      <c r="H60" s="34">
        <v>-38</v>
      </c>
      <c r="I60" s="34">
        <v>3</v>
      </c>
      <c r="J60" s="22">
        <f t="shared" si="4"/>
        <v>3</v>
      </c>
      <c r="K60" s="34">
        <v>0</v>
      </c>
      <c r="L60" s="34">
        <v>27</v>
      </c>
      <c r="M60" s="34">
        <v>0</v>
      </c>
      <c r="N60" s="22">
        <f t="shared" si="5"/>
        <v>-24</v>
      </c>
      <c r="O60" s="34">
        <v>-26</v>
      </c>
      <c r="P60" s="34">
        <v>2</v>
      </c>
      <c r="Q60" s="40"/>
    </row>
    <row r="61" spans="1:17" ht="21" customHeight="1" x14ac:dyDescent="0.2">
      <c r="A61" s="80" t="s">
        <v>18</v>
      </c>
      <c r="B61" s="76">
        <f t="shared" si="1"/>
        <v>-30</v>
      </c>
      <c r="C61" s="76">
        <f t="shared" si="2"/>
        <v>-39</v>
      </c>
      <c r="D61" s="69">
        <v>0</v>
      </c>
      <c r="E61" s="69">
        <v>-104</v>
      </c>
      <c r="F61" s="69">
        <v>-2</v>
      </c>
      <c r="G61" s="76">
        <f t="shared" si="3"/>
        <v>67</v>
      </c>
      <c r="H61" s="69">
        <v>41</v>
      </c>
      <c r="I61" s="69">
        <v>26</v>
      </c>
      <c r="J61" s="76">
        <f t="shared" si="4"/>
        <v>9</v>
      </c>
      <c r="K61" s="69">
        <v>0</v>
      </c>
      <c r="L61" s="69">
        <v>22</v>
      </c>
      <c r="M61" s="69">
        <v>1</v>
      </c>
      <c r="N61" s="76">
        <f t="shared" si="5"/>
        <v>-14</v>
      </c>
      <c r="O61" s="69">
        <v>-12</v>
      </c>
      <c r="P61" s="69">
        <v>-2</v>
      </c>
      <c r="Q61" s="40"/>
    </row>
    <row r="62" spans="1:17" ht="21" customHeight="1" x14ac:dyDescent="0.2">
      <c r="A62" s="26" t="s">
        <v>19</v>
      </c>
      <c r="B62" s="22">
        <f t="shared" si="1"/>
        <v>594</v>
      </c>
      <c r="C62" s="22">
        <f t="shared" si="2"/>
        <v>527</v>
      </c>
      <c r="D62" s="34">
        <v>0</v>
      </c>
      <c r="E62" s="34">
        <v>-81</v>
      </c>
      <c r="F62" s="34">
        <v>0</v>
      </c>
      <c r="G62" s="22">
        <f t="shared" si="3"/>
        <v>608</v>
      </c>
      <c r="H62" s="34">
        <v>525</v>
      </c>
      <c r="I62" s="34">
        <v>83</v>
      </c>
      <c r="J62" s="22">
        <f t="shared" si="4"/>
        <v>67</v>
      </c>
      <c r="K62" s="34">
        <v>0</v>
      </c>
      <c r="L62" s="34">
        <v>75</v>
      </c>
      <c r="M62" s="34">
        <v>0</v>
      </c>
      <c r="N62" s="22">
        <f t="shared" si="5"/>
        <v>-8</v>
      </c>
      <c r="O62" s="34">
        <v>-7</v>
      </c>
      <c r="P62" s="34">
        <v>-1</v>
      </c>
      <c r="Q62" s="40"/>
    </row>
    <row r="63" spans="1:17" ht="21" customHeight="1" x14ac:dyDescent="0.2">
      <c r="A63" s="80" t="s">
        <v>20</v>
      </c>
      <c r="B63" s="76">
        <f t="shared" si="1"/>
        <v>662</v>
      </c>
      <c r="C63" s="76">
        <f t="shared" si="2"/>
        <v>653</v>
      </c>
      <c r="D63" s="69">
        <v>0</v>
      </c>
      <c r="E63" s="69">
        <v>42</v>
      </c>
      <c r="F63" s="69">
        <v>0</v>
      </c>
      <c r="G63" s="76">
        <f t="shared" si="3"/>
        <v>611</v>
      </c>
      <c r="H63" s="69">
        <v>520</v>
      </c>
      <c r="I63" s="69">
        <v>91</v>
      </c>
      <c r="J63" s="76">
        <f t="shared" si="4"/>
        <v>9</v>
      </c>
      <c r="K63" s="69">
        <v>0</v>
      </c>
      <c r="L63" s="69">
        <v>25</v>
      </c>
      <c r="M63" s="69">
        <v>0</v>
      </c>
      <c r="N63" s="76">
        <f t="shared" si="5"/>
        <v>-16</v>
      </c>
      <c r="O63" s="69">
        <v>-14</v>
      </c>
      <c r="P63" s="69">
        <v>-2</v>
      </c>
      <c r="Q63" s="40"/>
    </row>
    <row r="64" spans="1:17" ht="21" customHeight="1" x14ac:dyDescent="0.2">
      <c r="A64" s="26" t="s">
        <v>21</v>
      </c>
      <c r="B64" s="22">
        <f t="shared" si="1"/>
        <v>67</v>
      </c>
      <c r="C64" s="22">
        <f t="shared" si="2"/>
        <v>128</v>
      </c>
      <c r="D64" s="34">
        <v>0</v>
      </c>
      <c r="E64" s="34">
        <v>54</v>
      </c>
      <c r="F64" s="34">
        <v>-2</v>
      </c>
      <c r="G64" s="22">
        <f t="shared" si="3"/>
        <v>76</v>
      </c>
      <c r="H64" s="34">
        <v>31</v>
      </c>
      <c r="I64" s="34">
        <v>45</v>
      </c>
      <c r="J64" s="22">
        <f t="shared" si="4"/>
        <v>-61</v>
      </c>
      <c r="K64" s="34">
        <v>0</v>
      </c>
      <c r="L64" s="34">
        <v>-55</v>
      </c>
      <c r="M64" s="34">
        <v>0</v>
      </c>
      <c r="N64" s="22">
        <f t="shared" si="5"/>
        <v>-6</v>
      </c>
      <c r="O64" s="34">
        <v>-19</v>
      </c>
      <c r="P64" s="34">
        <v>13</v>
      </c>
      <c r="Q64" s="40"/>
    </row>
    <row r="65" spans="1:17" ht="21" customHeight="1" x14ac:dyDescent="0.2">
      <c r="A65" s="80" t="s">
        <v>22</v>
      </c>
      <c r="B65" s="76">
        <f t="shared" si="1"/>
        <v>324</v>
      </c>
      <c r="C65" s="76">
        <f t="shared" si="2"/>
        <v>301</v>
      </c>
      <c r="D65" s="69">
        <v>0</v>
      </c>
      <c r="E65" s="69">
        <v>-44</v>
      </c>
      <c r="F65" s="69">
        <v>1</v>
      </c>
      <c r="G65" s="76">
        <f t="shared" si="3"/>
        <v>344</v>
      </c>
      <c r="H65" s="69">
        <v>266</v>
      </c>
      <c r="I65" s="69">
        <v>78</v>
      </c>
      <c r="J65" s="76">
        <f t="shared" si="4"/>
        <v>23</v>
      </c>
      <c r="K65" s="69">
        <v>0</v>
      </c>
      <c r="L65" s="69">
        <v>-40</v>
      </c>
      <c r="M65" s="69">
        <v>0</v>
      </c>
      <c r="N65" s="76">
        <f t="shared" si="5"/>
        <v>63</v>
      </c>
      <c r="O65" s="69">
        <v>42</v>
      </c>
      <c r="P65" s="69">
        <v>21</v>
      </c>
      <c r="Q65" s="40"/>
    </row>
    <row r="66" spans="1:17" ht="21" customHeight="1" x14ac:dyDescent="0.2">
      <c r="A66" s="26" t="s">
        <v>23</v>
      </c>
      <c r="B66" s="22">
        <f t="shared" si="1"/>
        <v>409</v>
      </c>
      <c r="C66" s="22">
        <f t="shared" si="2"/>
        <v>362</v>
      </c>
      <c r="D66" s="34">
        <v>0</v>
      </c>
      <c r="E66" s="34">
        <v>132</v>
      </c>
      <c r="F66" s="34">
        <v>7</v>
      </c>
      <c r="G66" s="22">
        <f t="shared" si="3"/>
        <v>223</v>
      </c>
      <c r="H66" s="34">
        <v>154</v>
      </c>
      <c r="I66" s="34">
        <v>69</v>
      </c>
      <c r="J66" s="22">
        <f t="shared" si="4"/>
        <v>47</v>
      </c>
      <c r="K66" s="34">
        <v>0</v>
      </c>
      <c r="L66" s="34">
        <v>8</v>
      </c>
      <c r="M66" s="34">
        <v>0</v>
      </c>
      <c r="N66" s="22">
        <f t="shared" si="5"/>
        <v>39</v>
      </c>
      <c r="O66" s="34">
        <v>24</v>
      </c>
      <c r="P66" s="34">
        <v>15</v>
      </c>
      <c r="Q66" s="40"/>
    </row>
    <row r="67" spans="1:17" ht="21" customHeight="1" x14ac:dyDescent="0.2">
      <c r="A67" s="80" t="s">
        <v>24</v>
      </c>
      <c r="B67" s="76">
        <f t="shared" si="1"/>
        <v>-430</v>
      </c>
      <c r="C67" s="76">
        <f t="shared" si="2"/>
        <v>-432</v>
      </c>
      <c r="D67" s="69">
        <v>0</v>
      </c>
      <c r="E67" s="69">
        <v>-430</v>
      </c>
      <c r="F67" s="69">
        <v>9</v>
      </c>
      <c r="G67" s="76">
        <f t="shared" si="3"/>
        <v>-11</v>
      </c>
      <c r="H67" s="69">
        <v>-53</v>
      </c>
      <c r="I67" s="69">
        <v>42</v>
      </c>
      <c r="J67" s="76">
        <f t="shared" si="4"/>
        <v>2</v>
      </c>
      <c r="K67" s="69">
        <v>0</v>
      </c>
      <c r="L67" s="69">
        <v>-38</v>
      </c>
      <c r="M67" s="69">
        <v>0</v>
      </c>
      <c r="N67" s="76">
        <f t="shared" si="5"/>
        <v>40</v>
      </c>
      <c r="O67" s="69">
        <v>27</v>
      </c>
      <c r="P67" s="69">
        <v>13</v>
      </c>
      <c r="Q67" s="40"/>
    </row>
    <row r="68" spans="1:17" ht="21" customHeight="1" x14ac:dyDescent="0.2">
      <c r="A68" s="26" t="s">
        <v>25</v>
      </c>
      <c r="B68" s="22">
        <f t="shared" si="1"/>
        <v>-144</v>
      </c>
      <c r="C68" s="22">
        <f t="shared" si="2"/>
        <v>-113</v>
      </c>
      <c r="D68" s="34">
        <v>0</v>
      </c>
      <c r="E68" s="34">
        <v>42</v>
      </c>
      <c r="F68" s="34">
        <v>0</v>
      </c>
      <c r="G68" s="22">
        <f t="shared" si="3"/>
        <v>-155</v>
      </c>
      <c r="H68" s="34">
        <v>-201</v>
      </c>
      <c r="I68" s="34">
        <v>46</v>
      </c>
      <c r="J68" s="22">
        <f t="shared" si="4"/>
        <v>-31</v>
      </c>
      <c r="K68" s="34">
        <v>0</v>
      </c>
      <c r="L68" s="34">
        <v>-13</v>
      </c>
      <c r="M68" s="34">
        <v>0</v>
      </c>
      <c r="N68" s="22">
        <f t="shared" si="5"/>
        <v>-18</v>
      </c>
      <c r="O68" s="34">
        <v>-15</v>
      </c>
      <c r="P68" s="34">
        <v>-3</v>
      </c>
      <c r="Q68" s="40"/>
    </row>
    <row r="69" spans="1:17" ht="21" customHeight="1" x14ac:dyDescent="0.2">
      <c r="A69" s="80" t="s">
        <v>26</v>
      </c>
      <c r="B69" s="76">
        <f t="shared" si="1"/>
        <v>1282</v>
      </c>
      <c r="C69" s="76">
        <f t="shared" si="2"/>
        <v>1211</v>
      </c>
      <c r="D69" s="69">
        <v>0</v>
      </c>
      <c r="E69" s="69">
        <v>8</v>
      </c>
      <c r="F69" s="69">
        <v>1</v>
      </c>
      <c r="G69" s="76">
        <f t="shared" si="3"/>
        <v>1202</v>
      </c>
      <c r="H69" s="69">
        <v>1020</v>
      </c>
      <c r="I69" s="69">
        <v>182</v>
      </c>
      <c r="J69" s="76">
        <f t="shared" si="4"/>
        <v>71</v>
      </c>
      <c r="K69" s="69">
        <v>0</v>
      </c>
      <c r="L69" s="69">
        <v>60</v>
      </c>
      <c r="M69" s="69">
        <v>0</v>
      </c>
      <c r="N69" s="76">
        <f t="shared" si="5"/>
        <v>11</v>
      </c>
      <c r="O69" s="69">
        <v>5</v>
      </c>
      <c r="P69" s="69">
        <v>6</v>
      </c>
      <c r="Q69" s="40"/>
    </row>
    <row r="70" spans="1:17" ht="21" customHeight="1" x14ac:dyDescent="0.2">
      <c r="A70" s="26" t="s">
        <v>27</v>
      </c>
      <c r="B70" s="22">
        <f t="shared" si="1"/>
        <v>-1135</v>
      </c>
      <c r="C70" s="22">
        <f t="shared" si="2"/>
        <v>-266</v>
      </c>
      <c r="D70" s="34">
        <v>0</v>
      </c>
      <c r="E70" s="34">
        <v>-235</v>
      </c>
      <c r="F70" s="34">
        <v>0</v>
      </c>
      <c r="G70" s="22">
        <f t="shared" si="3"/>
        <v>-31</v>
      </c>
      <c r="H70" s="34">
        <v>-87</v>
      </c>
      <c r="I70" s="34">
        <v>56</v>
      </c>
      <c r="J70" s="22">
        <f t="shared" si="4"/>
        <v>-869</v>
      </c>
      <c r="K70" s="34">
        <v>0</v>
      </c>
      <c r="L70" s="34">
        <v>-91</v>
      </c>
      <c r="M70" s="34">
        <v>0</v>
      </c>
      <c r="N70" s="22">
        <f t="shared" si="5"/>
        <v>-778</v>
      </c>
      <c r="O70" s="34">
        <v>-605</v>
      </c>
      <c r="P70" s="34">
        <v>-173</v>
      </c>
      <c r="Q70" s="40"/>
    </row>
    <row r="71" spans="1:17" ht="21" customHeight="1" x14ac:dyDescent="0.2">
      <c r="A71" s="80" t="s">
        <v>28</v>
      </c>
      <c r="B71" s="76">
        <f t="shared" si="1"/>
        <v>-747</v>
      </c>
      <c r="C71" s="76">
        <f t="shared" si="2"/>
        <v>127</v>
      </c>
      <c r="D71" s="69">
        <v>0</v>
      </c>
      <c r="E71" s="69">
        <v>-302</v>
      </c>
      <c r="F71" s="69">
        <v>0</v>
      </c>
      <c r="G71" s="76">
        <f t="shared" si="3"/>
        <v>429</v>
      </c>
      <c r="H71" s="69">
        <v>315</v>
      </c>
      <c r="I71" s="69">
        <v>114</v>
      </c>
      <c r="J71" s="76">
        <f t="shared" si="4"/>
        <v>-874</v>
      </c>
      <c r="K71" s="69">
        <v>0</v>
      </c>
      <c r="L71" s="69">
        <v>-76</v>
      </c>
      <c r="M71" s="69">
        <v>0</v>
      </c>
      <c r="N71" s="76">
        <f t="shared" si="5"/>
        <v>-798</v>
      </c>
      <c r="O71" s="69">
        <v>-609</v>
      </c>
      <c r="P71" s="69">
        <v>-189</v>
      </c>
      <c r="Q71" s="40"/>
    </row>
    <row r="72" spans="1:17" ht="21" customHeight="1" x14ac:dyDescent="0.2">
      <c r="A72" s="26" t="s">
        <v>29</v>
      </c>
      <c r="B72" s="22">
        <f t="shared" si="1"/>
        <v>-66</v>
      </c>
      <c r="C72" s="22">
        <f t="shared" si="2"/>
        <v>29</v>
      </c>
      <c r="D72" s="34">
        <v>0</v>
      </c>
      <c r="E72" s="34">
        <v>11</v>
      </c>
      <c r="F72" s="34">
        <v>0</v>
      </c>
      <c r="G72" s="22">
        <f t="shared" si="3"/>
        <v>18</v>
      </c>
      <c r="H72" s="34">
        <v>-35</v>
      </c>
      <c r="I72" s="34">
        <v>53</v>
      </c>
      <c r="J72" s="22">
        <f t="shared" si="4"/>
        <v>-95</v>
      </c>
      <c r="K72" s="34">
        <v>0</v>
      </c>
      <c r="L72" s="34">
        <v>-25</v>
      </c>
      <c r="M72" s="34">
        <v>0</v>
      </c>
      <c r="N72" s="22">
        <f t="shared" si="5"/>
        <v>-70</v>
      </c>
      <c r="O72" s="34">
        <v>-54</v>
      </c>
      <c r="P72" s="34">
        <v>-16</v>
      </c>
      <c r="Q72" s="40"/>
    </row>
    <row r="73" spans="1:17" ht="21" customHeight="1" x14ac:dyDescent="0.2">
      <c r="A73" s="80" t="s">
        <v>30</v>
      </c>
      <c r="B73" s="76">
        <f t="shared" si="1"/>
        <v>-408</v>
      </c>
      <c r="C73" s="76">
        <f t="shared" si="2"/>
        <v>-346</v>
      </c>
      <c r="D73" s="69">
        <v>0</v>
      </c>
      <c r="E73" s="69">
        <v>-383</v>
      </c>
      <c r="F73" s="69">
        <v>0</v>
      </c>
      <c r="G73" s="76">
        <f t="shared" si="3"/>
        <v>37</v>
      </c>
      <c r="H73" s="69">
        <v>2</v>
      </c>
      <c r="I73" s="69">
        <v>35</v>
      </c>
      <c r="J73" s="76">
        <f t="shared" si="4"/>
        <v>-62</v>
      </c>
      <c r="K73" s="69">
        <v>0</v>
      </c>
      <c r="L73" s="69">
        <v>-43</v>
      </c>
      <c r="M73" s="69">
        <v>0</v>
      </c>
      <c r="N73" s="76">
        <f t="shared" si="5"/>
        <v>-19</v>
      </c>
      <c r="O73" s="69">
        <v>-15</v>
      </c>
      <c r="P73" s="69">
        <v>-4</v>
      </c>
      <c r="Q73" s="40"/>
    </row>
    <row r="74" spans="1:17" ht="21" customHeight="1" x14ac:dyDescent="0.2">
      <c r="A74" s="26" t="s">
        <v>31</v>
      </c>
      <c r="B74" s="22">
        <f t="shared" si="1"/>
        <v>45</v>
      </c>
      <c r="C74" s="22">
        <f t="shared" si="2"/>
        <v>56</v>
      </c>
      <c r="D74" s="34">
        <v>0</v>
      </c>
      <c r="E74" s="34">
        <v>-53</v>
      </c>
      <c r="F74" s="34">
        <v>0</v>
      </c>
      <c r="G74" s="22">
        <f t="shared" si="3"/>
        <v>109</v>
      </c>
      <c r="H74" s="34">
        <v>42</v>
      </c>
      <c r="I74" s="34">
        <v>67</v>
      </c>
      <c r="J74" s="22">
        <f t="shared" si="4"/>
        <v>-11</v>
      </c>
      <c r="K74" s="34">
        <v>0</v>
      </c>
      <c r="L74" s="34">
        <v>-13</v>
      </c>
      <c r="M74" s="34">
        <v>0</v>
      </c>
      <c r="N74" s="22">
        <f t="shared" si="5"/>
        <v>2</v>
      </c>
      <c r="O74" s="34">
        <v>-2</v>
      </c>
      <c r="P74" s="34">
        <v>4</v>
      </c>
      <c r="Q74" s="40"/>
    </row>
    <row r="75" spans="1:17" ht="21" customHeight="1" x14ac:dyDescent="0.2">
      <c r="A75" s="80" t="s">
        <v>32</v>
      </c>
      <c r="B75" s="76">
        <f t="shared" si="1"/>
        <v>111</v>
      </c>
      <c r="C75" s="76">
        <f t="shared" si="2"/>
        <v>171</v>
      </c>
      <c r="D75" s="69">
        <v>0</v>
      </c>
      <c r="E75" s="69">
        <v>278</v>
      </c>
      <c r="F75" s="69">
        <v>0</v>
      </c>
      <c r="G75" s="76">
        <f t="shared" si="3"/>
        <v>-107</v>
      </c>
      <c r="H75" s="69">
        <v>-145</v>
      </c>
      <c r="I75" s="69">
        <v>38</v>
      </c>
      <c r="J75" s="76">
        <f t="shared" si="4"/>
        <v>-60</v>
      </c>
      <c r="K75" s="69">
        <v>0</v>
      </c>
      <c r="L75" s="69">
        <v>-65</v>
      </c>
      <c r="M75" s="69">
        <v>0</v>
      </c>
      <c r="N75" s="76">
        <f t="shared" si="5"/>
        <v>5</v>
      </c>
      <c r="O75" s="69">
        <v>2</v>
      </c>
      <c r="P75" s="69">
        <v>3</v>
      </c>
      <c r="Q75" s="40"/>
    </row>
    <row r="76" spans="1:17" ht="21" customHeight="1" x14ac:dyDescent="0.2">
      <c r="A76" s="26" t="s">
        <v>33</v>
      </c>
      <c r="B76" s="22">
        <f t="shared" si="1"/>
        <v>-54</v>
      </c>
      <c r="C76" s="22">
        <f t="shared" si="2"/>
        <v>-9</v>
      </c>
      <c r="D76" s="34">
        <v>0</v>
      </c>
      <c r="E76" s="34">
        <v>-11</v>
      </c>
      <c r="F76" s="34">
        <v>2</v>
      </c>
      <c r="G76" s="22">
        <f t="shared" si="3"/>
        <v>0</v>
      </c>
      <c r="H76" s="34">
        <v>49</v>
      </c>
      <c r="I76" s="34">
        <v>-49</v>
      </c>
      <c r="J76" s="22">
        <f t="shared" si="4"/>
        <v>-45</v>
      </c>
      <c r="K76" s="34">
        <v>0</v>
      </c>
      <c r="L76" s="34">
        <v>-50</v>
      </c>
      <c r="M76" s="34">
        <v>0</v>
      </c>
      <c r="N76" s="22">
        <f t="shared" si="5"/>
        <v>5</v>
      </c>
      <c r="O76" s="34">
        <v>5</v>
      </c>
      <c r="P76" s="34">
        <v>0</v>
      </c>
      <c r="Q76" s="40"/>
    </row>
    <row r="77" spans="1:17" ht="21" customHeight="1" x14ac:dyDescent="0.2">
      <c r="A77" s="80" t="s">
        <v>34</v>
      </c>
      <c r="B77" s="76">
        <f t="shared" si="1"/>
        <v>-165</v>
      </c>
      <c r="C77" s="76">
        <f t="shared" si="2"/>
        <v>-139</v>
      </c>
      <c r="D77" s="69">
        <v>0</v>
      </c>
      <c r="E77" s="69">
        <v>-52</v>
      </c>
      <c r="F77" s="69">
        <v>2</v>
      </c>
      <c r="G77" s="76">
        <f t="shared" si="3"/>
        <v>-89</v>
      </c>
      <c r="H77" s="69">
        <v>-95</v>
      </c>
      <c r="I77" s="69">
        <v>6</v>
      </c>
      <c r="J77" s="76">
        <f t="shared" si="4"/>
        <v>-26</v>
      </c>
      <c r="K77" s="69">
        <v>0</v>
      </c>
      <c r="L77" s="69">
        <v>0</v>
      </c>
      <c r="M77" s="69">
        <v>0</v>
      </c>
      <c r="N77" s="76">
        <f t="shared" si="5"/>
        <v>-26</v>
      </c>
      <c r="O77" s="69">
        <v>1</v>
      </c>
      <c r="P77" s="69">
        <v>-27</v>
      </c>
      <c r="Q77" s="40"/>
    </row>
    <row r="78" spans="1:17" ht="21" customHeight="1" x14ac:dyDescent="0.2">
      <c r="A78" s="26" t="s">
        <v>35</v>
      </c>
      <c r="B78" s="22">
        <f t="shared" si="1"/>
        <v>-197</v>
      </c>
      <c r="C78" s="22">
        <f t="shared" si="2"/>
        <v>-196</v>
      </c>
      <c r="D78" s="34">
        <v>0</v>
      </c>
      <c r="E78" s="34">
        <v>-32</v>
      </c>
      <c r="F78" s="34">
        <v>2</v>
      </c>
      <c r="G78" s="22">
        <f t="shared" si="3"/>
        <v>-166</v>
      </c>
      <c r="H78" s="34">
        <v>-130</v>
      </c>
      <c r="I78" s="34">
        <v>-36</v>
      </c>
      <c r="J78" s="22">
        <f t="shared" si="4"/>
        <v>-1</v>
      </c>
      <c r="K78" s="34">
        <v>0</v>
      </c>
      <c r="L78" s="34">
        <v>0</v>
      </c>
      <c r="M78" s="34">
        <v>0</v>
      </c>
      <c r="N78" s="22">
        <f t="shared" si="5"/>
        <v>-1</v>
      </c>
      <c r="O78" s="34">
        <v>-1</v>
      </c>
      <c r="P78" s="34">
        <v>0</v>
      </c>
      <c r="Q78" s="40"/>
    </row>
    <row r="79" spans="1:17" ht="21" customHeight="1" x14ac:dyDescent="0.2">
      <c r="A79" s="80" t="s">
        <v>36</v>
      </c>
      <c r="B79" s="76">
        <f t="shared" si="1"/>
        <v>-129</v>
      </c>
      <c r="C79" s="76">
        <f t="shared" si="2"/>
        <v>-91</v>
      </c>
      <c r="D79" s="69">
        <v>0</v>
      </c>
      <c r="E79" s="69">
        <v>-6</v>
      </c>
      <c r="F79" s="69">
        <v>2</v>
      </c>
      <c r="G79" s="76">
        <f t="shared" si="3"/>
        <v>-87</v>
      </c>
      <c r="H79" s="69">
        <v>-62</v>
      </c>
      <c r="I79" s="69">
        <v>-25</v>
      </c>
      <c r="J79" s="76">
        <f t="shared" si="4"/>
        <v>-38</v>
      </c>
      <c r="K79" s="69">
        <v>0</v>
      </c>
      <c r="L79" s="69">
        <v>0</v>
      </c>
      <c r="M79" s="69">
        <v>0</v>
      </c>
      <c r="N79" s="76">
        <f t="shared" si="5"/>
        <v>-38</v>
      </c>
      <c r="O79" s="69">
        <v>-7</v>
      </c>
      <c r="P79" s="69">
        <v>-31</v>
      </c>
      <c r="Q79" s="40"/>
    </row>
    <row r="80" spans="1:17" ht="21" customHeight="1" x14ac:dyDescent="0.2">
      <c r="A80" s="26" t="s">
        <v>37</v>
      </c>
      <c r="B80" s="22">
        <f t="shared" si="1"/>
        <v>-14</v>
      </c>
      <c r="C80" s="22">
        <f t="shared" si="2"/>
        <v>83</v>
      </c>
      <c r="D80" s="34">
        <v>0</v>
      </c>
      <c r="E80" s="34">
        <v>-40</v>
      </c>
      <c r="F80" s="34">
        <v>3</v>
      </c>
      <c r="G80" s="22">
        <f t="shared" si="3"/>
        <v>120</v>
      </c>
      <c r="H80" s="34">
        <v>139</v>
      </c>
      <c r="I80" s="34">
        <v>-19</v>
      </c>
      <c r="J80" s="22">
        <f t="shared" si="4"/>
        <v>-97</v>
      </c>
      <c r="K80" s="34">
        <v>0</v>
      </c>
      <c r="L80" s="34">
        <v>-99</v>
      </c>
      <c r="M80" s="34">
        <v>0</v>
      </c>
      <c r="N80" s="22">
        <f t="shared" si="5"/>
        <v>2</v>
      </c>
      <c r="O80" s="34">
        <v>1</v>
      </c>
      <c r="P80" s="34">
        <v>1</v>
      </c>
      <c r="Q80" s="40"/>
    </row>
    <row r="81" spans="1:17" ht="21" customHeight="1" x14ac:dyDescent="0.2">
      <c r="A81" s="80" t="s">
        <v>38</v>
      </c>
      <c r="B81" s="76">
        <f t="shared" si="1"/>
        <v>166</v>
      </c>
      <c r="C81" s="76">
        <f t="shared" si="2"/>
        <v>151</v>
      </c>
      <c r="D81" s="69">
        <v>0</v>
      </c>
      <c r="E81" s="69">
        <v>32</v>
      </c>
      <c r="F81" s="69">
        <v>2</v>
      </c>
      <c r="G81" s="76">
        <f t="shared" si="3"/>
        <v>117</v>
      </c>
      <c r="H81" s="69">
        <v>96</v>
      </c>
      <c r="I81" s="69">
        <v>21</v>
      </c>
      <c r="J81" s="76">
        <f t="shared" si="4"/>
        <v>15</v>
      </c>
      <c r="K81" s="69">
        <v>0</v>
      </c>
      <c r="L81" s="69">
        <v>0</v>
      </c>
      <c r="M81" s="69">
        <v>0</v>
      </c>
      <c r="N81" s="76">
        <f t="shared" si="5"/>
        <v>15</v>
      </c>
      <c r="O81" s="69">
        <v>14</v>
      </c>
      <c r="P81" s="69">
        <v>1</v>
      </c>
      <c r="Q81" s="40"/>
    </row>
    <row r="82" spans="1:17" ht="21" customHeight="1" x14ac:dyDescent="0.2">
      <c r="A82" s="26" t="s">
        <v>39</v>
      </c>
      <c r="B82" s="22">
        <f t="shared" si="1"/>
        <v>64</v>
      </c>
      <c r="C82" s="22">
        <f t="shared" si="2"/>
        <v>71</v>
      </c>
      <c r="D82" s="34">
        <v>0</v>
      </c>
      <c r="E82" s="34">
        <v>35</v>
      </c>
      <c r="F82" s="34">
        <v>2</v>
      </c>
      <c r="G82" s="22">
        <f t="shared" si="3"/>
        <v>34</v>
      </c>
      <c r="H82" s="34">
        <v>10</v>
      </c>
      <c r="I82" s="34">
        <v>24</v>
      </c>
      <c r="J82" s="22">
        <f t="shared" si="4"/>
        <v>-7</v>
      </c>
      <c r="K82" s="34">
        <v>0</v>
      </c>
      <c r="L82" s="34">
        <v>0</v>
      </c>
      <c r="M82" s="34">
        <v>0</v>
      </c>
      <c r="N82" s="22">
        <f t="shared" si="5"/>
        <v>-7</v>
      </c>
      <c r="O82" s="34">
        <v>-3</v>
      </c>
      <c r="P82" s="34">
        <v>-4</v>
      </c>
      <c r="Q82" s="40"/>
    </row>
    <row r="83" spans="1:17" ht="21" customHeight="1" x14ac:dyDescent="0.2">
      <c r="A83" s="27" t="s">
        <v>40</v>
      </c>
      <c r="B83" s="23">
        <f t="shared" si="1"/>
        <v>-357</v>
      </c>
      <c r="C83" s="23">
        <f t="shared" si="2"/>
        <v>-376</v>
      </c>
      <c r="D83" s="35">
        <v>0</v>
      </c>
      <c r="E83" s="35">
        <v>3</v>
      </c>
      <c r="F83" s="35">
        <v>2</v>
      </c>
      <c r="G83" s="23">
        <f t="shared" si="3"/>
        <v>-381</v>
      </c>
      <c r="H83" s="35">
        <v>-370</v>
      </c>
      <c r="I83" s="35">
        <v>-11</v>
      </c>
      <c r="J83" s="23">
        <f t="shared" si="4"/>
        <v>19</v>
      </c>
      <c r="K83" s="35">
        <v>0</v>
      </c>
      <c r="L83" s="35">
        <v>0</v>
      </c>
      <c r="M83" s="35">
        <v>0</v>
      </c>
      <c r="N83" s="23">
        <f t="shared" si="5"/>
        <v>19</v>
      </c>
      <c r="O83" s="35">
        <v>19</v>
      </c>
      <c r="P83" s="35">
        <v>0</v>
      </c>
      <c r="Q83" s="40"/>
    </row>
    <row r="84" spans="1:17" ht="21" customHeight="1" x14ac:dyDescent="0.2">
      <c r="A84" s="26" t="s">
        <v>41</v>
      </c>
      <c r="B84" s="22">
        <f t="shared" si="1"/>
        <v>29</v>
      </c>
      <c r="C84" s="22">
        <f t="shared" si="2"/>
        <v>47</v>
      </c>
      <c r="D84" s="34">
        <v>0</v>
      </c>
      <c r="E84" s="34">
        <v>-30</v>
      </c>
      <c r="F84" s="34">
        <v>2</v>
      </c>
      <c r="G84" s="22">
        <f t="shared" si="3"/>
        <v>75</v>
      </c>
      <c r="H84" s="34">
        <v>52</v>
      </c>
      <c r="I84" s="34">
        <v>23</v>
      </c>
      <c r="J84" s="22">
        <f t="shared" si="4"/>
        <v>-18</v>
      </c>
      <c r="K84" s="34">
        <v>0</v>
      </c>
      <c r="L84" s="34">
        <v>0</v>
      </c>
      <c r="M84" s="34">
        <v>0</v>
      </c>
      <c r="N84" s="22">
        <f t="shared" si="5"/>
        <v>-18</v>
      </c>
      <c r="O84" s="34">
        <v>-18</v>
      </c>
      <c r="P84" s="34">
        <v>0</v>
      </c>
      <c r="Q84" s="40"/>
    </row>
    <row r="85" spans="1:17" ht="21" customHeight="1" x14ac:dyDescent="0.2">
      <c r="A85" s="27" t="s">
        <v>42</v>
      </c>
      <c r="B85" s="23">
        <f t="shared" si="1"/>
        <v>-125</v>
      </c>
      <c r="C85" s="23">
        <f t="shared" si="2"/>
        <v>-168</v>
      </c>
      <c r="D85" s="35">
        <v>0</v>
      </c>
      <c r="E85" s="35">
        <v>-92</v>
      </c>
      <c r="F85" s="35">
        <v>1</v>
      </c>
      <c r="G85" s="23">
        <f t="shared" si="3"/>
        <v>-77</v>
      </c>
      <c r="H85" s="35">
        <v>-83</v>
      </c>
      <c r="I85" s="35">
        <v>6</v>
      </c>
      <c r="J85" s="23">
        <f t="shared" si="4"/>
        <v>43</v>
      </c>
      <c r="K85" s="35">
        <v>0</v>
      </c>
      <c r="L85" s="35">
        <v>0</v>
      </c>
      <c r="M85" s="35">
        <v>0</v>
      </c>
      <c r="N85" s="23">
        <f t="shared" si="5"/>
        <v>43</v>
      </c>
      <c r="O85" s="35">
        <v>43</v>
      </c>
      <c r="P85" s="35">
        <v>0</v>
      </c>
      <c r="Q85" s="40"/>
    </row>
    <row r="86" spans="1:17" ht="21" customHeight="1" x14ac:dyDescent="0.2">
      <c r="A86" s="26" t="s">
        <v>43</v>
      </c>
      <c r="B86" s="22">
        <f t="shared" si="1"/>
        <v>-146</v>
      </c>
      <c r="C86" s="22">
        <f t="shared" si="2"/>
        <v>-102</v>
      </c>
      <c r="D86" s="34">
        <v>0</v>
      </c>
      <c r="E86" s="34">
        <v>-54</v>
      </c>
      <c r="F86" s="34">
        <v>0</v>
      </c>
      <c r="G86" s="22">
        <f t="shared" si="3"/>
        <v>-48</v>
      </c>
      <c r="H86" s="34">
        <v>-38</v>
      </c>
      <c r="I86" s="34">
        <v>-10</v>
      </c>
      <c r="J86" s="22">
        <f t="shared" si="4"/>
        <v>-44</v>
      </c>
      <c r="K86" s="34">
        <v>0</v>
      </c>
      <c r="L86" s="34">
        <v>0</v>
      </c>
      <c r="M86" s="34">
        <v>0</v>
      </c>
      <c r="N86" s="22">
        <f t="shared" si="5"/>
        <v>-44</v>
      </c>
      <c r="O86" s="34">
        <v>-44</v>
      </c>
      <c r="P86" s="34">
        <v>0</v>
      </c>
      <c r="Q86" s="40"/>
    </row>
    <row r="87" spans="1:17" ht="21" customHeight="1" x14ac:dyDescent="0.2">
      <c r="A87" s="27" t="s">
        <v>44</v>
      </c>
      <c r="B87" s="23">
        <f t="shared" si="1"/>
        <v>88</v>
      </c>
      <c r="C87" s="23">
        <f t="shared" si="2"/>
        <v>22</v>
      </c>
      <c r="D87" s="35">
        <v>0</v>
      </c>
      <c r="E87" s="35">
        <v>-30</v>
      </c>
      <c r="F87" s="35">
        <v>-229</v>
      </c>
      <c r="G87" s="23">
        <f t="shared" si="3"/>
        <v>281</v>
      </c>
      <c r="H87" s="35">
        <v>215</v>
      </c>
      <c r="I87" s="35">
        <v>66</v>
      </c>
      <c r="J87" s="23">
        <f t="shared" si="4"/>
        <v>66</v>
      </c>
      <c r="K87" s="35">
        <v>0</v>
      </c>
      <c r="L87" s="35">
        <v>0</v>
      </c>
      <c r="M87" s="35">
        <v>0</v>
      </c>
      <c r="N87" s="23">
        <f t="shared" si="5"/>
        <v>66</v>
      </c>
      <c r="O87" s="35">
        <v>62</v>
      </c>
      <c r="P87" s="35">
        <v>4</v>
      </c>
      <c r="Q87" s="40"/>
    </row>
    <row r="88" spans="1:17" ht="21" customHeight="1" x14ac:dyDescent="0.2">
      <c r="A88" s="26" t="s">
        <v>45</v>
      </c>
      <c r="B88" s="22">
        <f t="shared" si="1"/>
        <v>375</v>
      </c>
      <c r="C88" s="22">
        <f t="shared" si="2"/>
        <v>446</v>
      </c>
      <c r="D88" s="34">
        <v>0</v>
      </c>
      <c r="E88" s="34">
        <v>-11</v>
      </c>
      <c r="F88" s="34">
        <v>0</v>
      </c>
      <c r="G88" s="22">
        <f t="shared" si="3"/>
        <v>457</v>
      </c>
      <c r="H88" s="34">
        <v>460</v>
      </c>
      <c r="I88" s="34">
        <v>-3</v>
      </c>
      <c r="J88" s="22">
        <f t="shared" si="4"/>
        <v>-71</v>
      </c>
      <c r="K88" s="34">
        <v>0</v>
      </c>
      <c r="L88" s="34">
        <v>0</v>
      </c>
      <c r="M88" s="34">
        <v>0</v>
      </c>
      <c r="N88" s="22">
        <f t="shared" si="5"/>
        <v>-71</v>
      </c>
      <c r="O88" s="34">
        <v>-79</v>
      </c>
      <c r="P88" s="34">
        <v>8</v>
      </c>
      <c r="Q88" s="40"/>
    </row>
    <row r="89" spans="1:17" ht="21" customHeight="1" x14ac:dyDescent="0.2">
      <c r="A89" s="27" t="s">
        <v>46</v>
      </c>
      <c r="B89" s="23">
        <f t="shared" ref="B89:B95" si="25">+C89+J89</f>
        <v>54</v>
      </c>
      <c r="C89" s="23">
        <f t="shared" ref="C89:C95" si="26">+D89+E89+F89+G89</f>
        <v>51</v>
      </c>
      <c r="D89" s="35">
        <v>0</v>
      </c>
      <c r="E89" s="35">
        <v>43</v>
      </c>
      <c r="F89" s="35">
        <v>0</v>
      </c>
      <c r="G89" s="23">
        <f t="shared" ref="G89:G95" si="27">+H89+I89</f>
        <v>8</v>
      </c>
      <c r="H89" s="35">
        <v>68</v>
      </c>
      <c r="I89" s="35">
        <v>-60</v>
      </c>
      <c r="J89" s="23">
        <f t="shared" ref="J89:J95" si="28">+K89+L89+M89+N89</f>
        <v>3</v>
      </c>
      <c r="K89" s="35">
        <v>0</v>
      </c>
      <c r="L89" s="35">
        <v>0</v>
      </c>
      <c r="M89" s="35">
        <v>0</v>
      </c>
      <c r="N89" s="23">
        <f t="shared" ref="N89:N95" si="29">+O89+P89</f>
        <v>3</v>
      </c>
      <c r="O89" s="35">
        <v>1</v>
      </c>
      <c r="P89" s="35">
        <v>2</v>
      </c>
      <c r="Q89" s="40"/>
    </row>
    <row r="90" spans="1:17" ht="21" customHeight="1" x14ac:dyDescent="0.2">
      <c r="A90" s="26" t="s">
        <v>47</v>
      </c>
      <c r="B90" s="22">
        <f t="shared" si="25"/>
        <v>2</v>
      </c>
      <c r="C90" s="22">
        <f t="shared" si="26"/>
        <v>5</v>
      </c>
      <c r="D90" s="34">
        <v>0</v>
      </c>
      <c r="E90" s="34">
        <v>107</v>
      </c>
      <c r="F90" s="34">
        <v>0</v>
      </c>
      <c r="G90" s="22">
        <f t="shared" si="27"/>
        <v>-102</v>
      </c>
      <c r="H90" s="34">
        <v>-90</v>
      </c>
      <c r="I90" s="34">
        <v>-12</v>
      </c>
      <c r="J90" s="22">
        <f t="shared" si="28"/>
        <v>-3</v>
      </c>
      <c r="K90" s="34">
        <v>0</v>
      </c>
      <c r="L90" s="34">
        <v>0</v>
      </c>
      <c r="M90" s="34">
        <v>0</v>
      </c>
      <c r="N90" s="22">
        <f t="shared" si="29"/>
        <v>-3</v>
      </c>
      <c r="O90" s="34">
        <v>0</v>
      </c>
      <c r="P90" s="34">
        <v>-3</v>
      </c>
      <c r="Q90" s="40"/>
    </row>
    <row r="91" spans="1:17" ht="21" customHeight="1" x14ac:dyDescent="0.2">
      <c r="A91" s="27" t="s">
        <v>48</v>
      </c>
      <c r="B91" s="23">
        <f t="shared" si="25"/>
        <v>294</v>
      </c>
      <c r="C91" s="23">
        <f t="shared" si="26"/>
        <v>242</v>
      </c>
      <c r="D91" s="35">
        <v>0</v>
      </c>
      <c r="E91" s="35">
        <v>252</v>
      </c>
      <c r="F91" s="35">
        <v>0</v>
      </c>
      <c r="G91" s="23">
        <f t="shared" si="27"/>
        <v>-10</v>
      </c>
      <c r="H91" s="35">
        <v>33</v>
      </c>
      <c r="I91" s="35">
        <v>-43</v>
      </c>
      <c r="J91" s="23">
        <f t="shared" si="28"/>
        <v>52</v>
      </c>
      <c r="K91" s="35">
        <v>0</v>
      </c>
      <c r="L91" s="35">
        <v>50</v>
      </c>
      <c r="M91" s="35">
        <v>0</v>
      </c>
      <c r="N91" s="23">
        <f t="shared" si="29"/>
        <v>2</v>
      </c>
      <c r="O91" s="35">
        <v>1</v>
      </c>
      <c r="P91" s="35">
        <v>1</v>
      </c>
      <c r="Q91" s="40"/>
    </row>
    <row r="92" spans="1:17" ht="21" customHeight="1" x14ac:dyDescent="0.2">
      <c r="A92" s="26" t="s">
        <v>144</v>
      </c>
      <c r="B92" s="22">
        <f t="shared" si="25"/>
        <v>318</v>
      </c>
      <c r="C92" s="22">
        <f t="shared" si="26"/>
        <v>328</v>
      </c>
      <c r="D92" s="34">
        <v>0</v>
      </c>
      <c r="E92" s="34">
        <v>78</v>
      </c>
      <c r="F92" s="34">
        <v>0</v>
      </c>
      <c r="G92" s="22">
        <f t="shared" si="27"/>
        <v>250</v>
      </c>
      <c r="H92" s="34">
        <v>237</v>
      </c>
      <c r="I92" s="34">
        <v>13</v>
      </c>
      <c r="J92" s="22">
        <f t="shared" si="28"/>
        <v>-10</v>
      </c>
      <c r="K92" s="34">
        <v>0</v>
      </c>
      <c r="L92" s="34">
        <v>0</v>
      </c>
      <c r="M92" s="34">
        <v>0</v>
      </c>
      <c r="N92" s="22">
        <f t="shared" si="29"/>
        <v>-10</v>
      </c>
      <c r="O92" s="34">
        <v>-5</v>
      </c>
      <c r="P92" s="34">
        <v>-5</v>
      </c>
      <c r="Q92" s="40"/>
    </row>
    <row r="93" spans="1:17" ht="21" customHeight="1" x14ac:dyDescent="0.2">
      <c r="A93" s="27" t="s">
        <v>145</v>
      </c>
      <c r="B93" s="23">
        <f t="shared" si="25"/>
        <v>1038</v>
      </c>
      <c r="C93" s="23">
        <f t="shared" si="26"/>
        <v>911</v>
      </c>
      <c r="D93" s="35">
        <v>0</v>
      </c>
      <c r="E93" s="35">
        <v>326</v>
      </c>
      <c r="F93" s="35">
        <v>0</v>
      </c>
      <c r="G93" s="23">
        <f t="shared" si="27"/>
        <v>585</v>
      </c>
      <c r="H93" s="35">
        <v>597</v>
      </c>
      <c r="I93" s="35">
        <v>-12</v>
      </c>
      <c r="J93" s="23">
        <f t="shared" si="28"/>
        <v>127</v>
      </c>
      <c r="K93" s="35">
        <v>0</v>
      </c>
      <c r="L93" s="35">
        <v>135</v>
      </c>
      <c r="M93" s="35">
        <v>0</v>
      </c>
      <c r="N93" s="23">
        <f t="shared" si="29"/>
        <v>-8</v>
      </c>
      <c r="O93" s="35">
        <v>-8</v>
      </c>
      <c r="P93" s="35">
        <v>0</v>
      </c>
      <c r="Q93" s="40"/>
    </row>
    <row r="94" spans="1:17" ht="21" customHeight="1" x14ac:dyDescent="0.2">
      <c r="A94" s="26" t="s">
        <v>146</v>
      </c>
      <c r="B94" s="22">
        <f t="shared" si="25"/>
        <v>614</v>
      </c>
      <c r="C94" s="22">
        <f t="shared" si="26"/>
        <v>675</v>
      </c>
      <c r="D94" s="34">
        <v>0</v>
      </c>
      <c r="E94" s="34">
        <v>468</v>
      </c>
      <c r="F94" s="34">
        <v>0</v>
      </c>
      <c r="G94" s="22">
        <f t="shared" si="27"/>
        <v>207</v>
      </c>
      <c r="H94" s="34">
        <v>222</v>
      </c>
      <c r="I94" s="34">
        <v>-15</v>
      </c>
      <c r="J94" s="22">
        <f t="shared" si="28"/>
        <v>-61</v>
      </c>
      <c r="K94" s="34">
        <v>0</v>
      </c>
      <c r="L94" s="34">
        <v>-61</v>
      </c>
      <c r="M94" s="34">
        <v>0</v>
      </c>
      <c r="N94" s="22">
        <f t="shared" si="29"/>
        <v>0</v>
      </c>
      <c r="O94" s="34">
        <v>0</v>
      </c>
      <c r="P94" s="34">
        <v>0</v>
      </c>
      <c r="Q94" s="40"/>
    </row>
    <row r="95" spans="1:17" ht="21" customHeight="1" x14ac:dyDescent="0.2">
      <c r="A95" s="27" t="s">
        <v>147</v>
      </c>
      <c r="B95" s="23">
        <f t="shared" si="25"/>
        <v>418</v>
      </c>
      <c r="C95" s="23">
        <f t="shared" si="26"/>
        <v>425</v>
      </c>
      <c r="D95" s="35">
        <v>0</v>
      </c>
      <c r="E95" s="35">
        <v>66</v>
      </c>
      <c r="F95" s="35">
        <v>0</v>
      </c>
      <c r="G95" s="23">
        <f t="shared" si="27"/>
        <v>359</v>
      </c>
      <c r="H95" s="35">
        <v>307</v>
      </c>
      <c r="I95" s="35">
        <v>52</v>
      </c>
      <c r="J95" s="23">
        <f t="shared" si="28"/>
        <v>-7</v>
      </c>
      <c r="K95" s="35">
        <v>0</v>
      </c>
      <c r="L95" s="35">
        <v>-12</v>
      </c>
      <c r="M95" s="35">
        <v>0</v>
      </c>
      <c r="N95" s="23">
        <f t="shared" si="29"/>
        <v>5</v>
      </c>
      <c r="O95" s="35">
        <v>1</v>
      </c>
      <c r="P95" s="35">
        <v>4</v>
      </c>
      <c r="Q95" s="40"/>
    </row>
    <row r="96" spans="1:17" ht="21" customHeight="1" x14ac:dyDescent="0.2">
      <c r="A96" s="26" t="s">
        <v>201</v>
      </c>
      <c r="B96" s="22">
        <f t="shared" ref="B96:B99" si="30">+C96+J96</f>
        <v>181</v>
      </c>
      <c r="C96" s="22">
        <f t="shared" ref="C96:C99" si="31">+D96+E96+F96+G96</f>
        <v>169</v>
      </c>
      <c r="D96" s="34">
        <v>0</v>
      </c>
      <c r="E96" s="34">
        <v>-121</v>
      </c>
      <c r="F96" s="34">
        <v>0</v>
      </c>
      <c r="G96" s="22">
        <f t="shared" ref="G96:G99" si="32">+H96+I96</f>
        <v>290</v>
      </c>
      <c r="H96" s="34">
        <v>225</v>
      </c>
      <c r="I96" s="34">
        <v>65</v>
      </c>
      <c r="J96" s="22">
        <f t="shared" ref="J96:J99" si="33">+K96+L96+M96+N96</f>
        <v>12</v>
      </c>
      <c r="K96" s="34">
        <v>0</v>
      </c>
      <c r="L96" s="34">
        <v>16</v>
      </c>
      <c r="M96" s="34">
        <v>0</v>
      </c>
      <c r="N96" s="22">
        <f t="shared" ref="N96:N99" si="34">+O96+P96</f>
        <v>-4</v>
      </c>
      <c r="O96" s="34">
        <v>0</v>
      </c>
      <c r="P96" s="34">
        <v>-4</v>
      </c>
      <c r="Q96" s="40"/>
    </row>
    <row r="97" spans="1:17" ht="21" customHeight="1" x14ac:dyDescent="0.2">
      <c r="A97" s="27" t="s">
        <v>202</v>
      </c>
      <c r="B97" s="23">
        <f t="shared" si="30"/>
        <v>72</v>
      </c>
      <c r="C97" s="23">
        <f t="shared" si="31"/>
        <v>78</v>
      </c>
      <c r="D97" s="35">
        <v>0</v>
      </c>
      <c r="E97" s="35">
        <v>16</v>
      </c>
      <c r="F97" s="35">
        <v>0</v>
      </c>
      <c r="G97" s="23">
        <f t="shared" si="32"/>
        <v>62</v>
      </c>
      <c r="H97" s="35">
        <v>25</v>
      </c>
      <c r="I97" s="35">
        <v>37</v>
      </c>
      <c r="J97" s="23">
        <f t="shared" si="33"/>
        <v>-6</v>
      </c>
      <c r="K97" s="35">
        <v>0</v>
      </c>
      <c r="L97" s="35">
        <v>-4</v>
      </c>
      <c r="M97" s="35">
        <v>0</v>
      </c>
      <c r="N97" s="23">
        <f t="shared" si="34"/>
        <v>-2</v>
      </c>
      <c r="O97" s="35">
        <v>-2</v>
      </c>
      <c r="P97" s="35">
        <v>0</v>
      </c>
      <c r="Q97" s="40"/>
    </row>
    <row r="98" spans="1:17" ht="21" customHeight="1" x14ac:dyDescent="0.2">
      <c r="A98" s="26" t="s">
        <v>203</v>
      </c>
      <c r="B98" s="22">
        <f t="shared" si="30"/>
        <v>862</v>
      </c>
      <c r="C98" s="22">
        <f t="shared" si="31"/>
        <v>935</v>
      </c>
      <c r="D98" s="34">
        <v>0</v>
      </c>
      <c r="E98" s="34">
        <v>300</v>
      </c>
      <c r="F98" s="34">
        <v>0</v>
      </c>
      <c r="G98" s="22">
        <f t="shared" si="32"/>
        <v>635</v>
      </c>
      <c r="H98" s="34">
        <v>582</v>
      </c>
      <c r="I98" s="34">
        <v>53</v>
      </c>
      <c r="J98" s="22">
        <f t="shared" si="33"/>
        <v>-73</v>
      </c>
      <c r="K98" s="34">
        <v>0</v>
      </c>
      <c r="L98" s="34">
        <v>-89</v>
      </c>
      <c r="M98" s="34">
        <v>0</v>
      </c>
      <c r="N98" s="22">
        <f t="shared" si="34"/>
        <v>16</v>
      </c>
      <c r="O98" s="34">
        <v>13</v>
      </c>
      <c r="P98" s="34">
        <v>3</v>
      </c>
      <c r="Q98" s="40"/>
    </row>
    <row r="99" spans="1:17" ht="21" customHeight="1" x14ac:dyDescent="0.2">
      <c r="A99" s="27" t="s">
        <v>204</v>
      </c>
      <c r="B99" s="23">
        <f t="shared" si="30"/>
        <v>1782</v>
      </c>
      <c r="C99" s="23">
        <f t="shared" si="31"/>
        <v>1781</v>
      </c>
      <c r="D99" s="35">
        <v>0</v>
      </c>
      <c r="E99" s="35">
        <v>-499</v>
      </c>
      <c r="F99" s="35">
        <v>0</v>
      </c>
      <c r="G99" s="23">
        <f t="shared" si="32"/>
        <v>2280</v>
      </c>
      <c r="H99" s="35">
        <v>2170</v>
      </c>
      <c r="I99" s="35">
        <v>110</v>
      </c>
      <c r="J99" s="23">
        <f t="shared" si="33"/>
        <v>1</v>
      </c>
      <c r="K99" s="35">
        <v>0</v>
      </c>
      <c r="L99" s="35">
        <v>-17</v>
      </c>
      <c r="M99" s="35">
        <v>0</v>
      </c>
      <c r="N99" s="23">
        <f t="shared" si="34"/>
        <v>18</v>
      </c>
      <c r="O99" s="35">
        <v>19</v>
      </c>
      <c r="P99" s="35">
        <v>-1</v>
      </c>
      <c r="Q99" s="40"/>
    </row>
    <row r="100" spans="1:17" ht="21" customHeight="1" x14ac:dyDescent="0.2">
      <c r="A100" s="26" t="s">
        <v>206</v>
      </c>
      <c r="B100" s="22">
        <f t="shared" ref="B100:B103" si="35">+C100+J100</f>
        <v>-79</v>
      </c>
      <c r="C100" s="22">
        <f t="shared" ref="C100:C103" si="36">+D100+E100+F100+G100</f>
        <v>-88</v>
      </c>
      <c r="D100" s="34">
        <v>0</v>
      </c>
      <c r="E100" s="34">
        <v>-57</v>
      </c>
      <c r="F100" s="34">
        <v>0</v>
      </c>
      <c r="G100" s="22">
        <f t="shared" ref="G100:G103" si="37">+H100+I100</f>
        <v>-31</v>
      </c>
      <c r="H100" s="34">
        <v>-69</v>
      </c>
      <c r="I100" s="34">
        <v>38</v>
      </c>
      <c r="J100" s="22">
        <f t="shared" ref="J100:J103" si="38">+K100+L100+M100+N100</f>
        <v>9</v>
      </c>
      <c r="K100" s="34">
        <v>0</v>
      </c>
      <c r="L100" s="34">
        <v>0</v>
      </c>
      <c r="M100" s="34">
        <v>0</v>
      </c>
      <c r="N100" s="22">
        <f t="shared" ref="N100:N103" si="39">+O100+P100</f>
        <v>9</v>
      </c>
      <c r="O100" s="34">
        <v>9</v>
      </c>
      <c r="P100" s="34">
        <v>0</v>
      </c>
      <c r="Q100" s="40"/>
    </row>
    <row r="101" spans="1:17" ht="21" customHeight="1" x14ac:dyDescent="0.2">
      <c r="A101" s="27" t="s">
        <v>207</v>
      </c>
      <c r="B101" s="23">
        <f t="shared" si="35"/>
        <v>751</v>
      </c>
      <c r="C101" s="23">
        <f t="shared" si="36"/>
        <v>740</v>
      </c>
      <c r="D101" s="35">
        <v>0</v>
      </c>
      <c r="E101" s="35">
        <v>316</v>
      </c>
      <c r="F101" s="35">
        <v>0</v>
      </c>
      <c r="G101" s="23">
        <f t="shared" si="37"/>
        <v>424</v>
      </c>
      <c r="H101" s="35">
        <v>292</v>
      </c>
      <c r="I101" s="35">
        <v>132</v>
      </c>
      <c r="J101" s="23">
        <f t="shared" si="38"/>
        <v>11</v>
      </c>
      <c r="K101" s="35">
        <v>0</v>
      </c>
      <c r="L101" s="35">
        <v>0</v>
      </c>
      <c r="M101" s="35">
        <v>0</v>
      </c>
      <c r="N101" s="23">
        <f t="shared" si="39"/>
        <v>11</v>
      </c>
      <c r="O101" s="35">
        <v>1</v>
      </c>
      <c r="P101" s="35">
        <v>10</v>
      </c>
      <c r="Q101" s="40"/>
    </row>
    <row r="102" spans="1:17" ht="21" customHeight="1" x14ac:dyDescent="0.2">
      <c r="A102" s="26" t="s">
        <v>208</v>
      </c>
      <c r="B102" s="22">
        <f t="shared" si="35"/>
        <v>155</v>
      </c>
      <c r="C102" s="22">
        <f t="shared" si="36"/>
        <v>117</v>
      </c>
      <c r="D102" s="34">
        <v>0</v>
      </c>
      <c r="E102" s="34">
        <v>-3</v>
      </c>
      <c r="F102" s="34">
        <v>0</v>
      </c>
      <c r="G102" s="22">
        <f t="shared" si="37"/>
        <v>120</v>
      </c>
      <c r="H102" s="34">
        <v>106</v>
      </c>
      <c r="I102" s="34">
        <v>14</v>
      </c>
      <c r="J102" s="22">
        <f t="shared" si="38"/>
        <v>38</v>
      </c>
      <c r="K102" s="34">
        <v>0</v>
      </c>
      <c r="L102" s="34">
        <v>0</v>
      </c>
      <c r="M102" s="34">
        <v>0</v>
      </c>
      <c r="N102" s="22">
        <f t="shared" si="39"/>
        <v>38</v>
      </c>
      <c r="O102" s="34">
        <v>38</v>
      </c>
      <c r="P102" s="34">
        <v>0</v>
      </c>
      <c r="Q102" s="40"/>
    </row>
    <row r="103" spans="1:17" ht="21" customHeight="1" x14ac:dyDescent="0.2">
      <c r="A103" s="27" t="s">
        <v>209</v>
      </c>
      <c r="B103" s="23">
        <f t="shared" si="35"/>
        <v>-586</v>
      </c>
      <c r="C103" s="23">
        <f t="shared" si="36"/>
        <v>-522</v>
      </c>
      <c r="D103" s="35">
        <v>0</v>
      </c>
      <c r="E103" s="35">
        <v>27</v>
      </c>
      <c r="F103" s="35">
        <v>0</v>
      </c>
      <c r="G103" s="23">
        <f t="shared" si="37"/>
        <v>-549</v>
      </c>
      <c r="H103" s="35">
        <v>-606</v>
      </c>
      <c r="I103" s="35">
        <v>57</v>
      </c>
      <c r="J103" s="23">
        <f t="shared" si="38"/>
        <v>-64</v>
      </c>
      <c r="K103" s="35">
        <v>0</v>
      </c>
      <c r="L103" s="35">
        <v>0</v>
      </c>
      <c r="M103" s="35">
        <v>0</v>
      </c>
      <c r="N103" s="23">
        <f t="shared" si="39"/>
        <v>-64</v>
      </c>
      <c r="O103" s="35">
        <v>-62</v>
      </c>
      <c r="P103" s="35">
        <v>-2</v>
      </c>
      <c r="Q103" s="40"/>
    </row>
    <row r="104" spans="1:17" ht="21" customHeight="1" x14ac:dyDescent="0.2">
      <c r="A104" s="26" t="s">
        <v>210</v>
      </c>
      <c r="B104" s="22">
        <f t="shared" ref="B104:B107" si="40">+C104+J104</f>
        <v>848</v>
      </c>
      <c r="C104" s="22">
        <f t="shared" ref="C104:C107" si="41">+D104+E104+F104+G104</f>
        <v>776</v>
      </c>
      <c r="D104" s="34">
        <v>0</v>
      </c>
      <c r="E104" s="34">
        <v>287</v>
      </c>
      <c r="F104" s="34">
        <v>0</v>
      </c>
      <c r="G104" s="22">
        <f t="shared" ref="G104:G107" si="42">+H104+I104</f>
        <v>489</v>
      </c>
      <c r="H104" s="34">
        <v>496</v>
      </c>
      <c r="I104" s="34">
        <v>-7</v>
      </c>
      <c r="J104" s="22">
        <f t="shared" ref="J104:J107" si="43">+K104+L104+M104+N104</f>
        <v>72</v>
      </c>
      <c r="K104" s="34">
        <v>0</v>
      </c>
      <c r="L104" s="34">
        <v>0</v>
      </c>
      <c r="M104" s="34">
        <v>0</v>
      </c>
      <c r="N104" s="22">
        <f t="shared" ref="N104:N107" si="44">+O104+P104</f>
        <v>72</v>
      </c>
      <c r="O104" s="34">
        <v>54</v>
      </c>
      <c r="P104" s="34">
        <v>18</v>
      </c>
      <c r="Q104" s="40"/>
    </row>
    <row r="105" spans="1:17" ht="21" customHeight="1" x14ac:dyDescent="0.2">
      <c r="A105" s="27" t="s">
        <v>211</v>
      </c>
      <c r="B105" s="23">
        <f t="shared" si="40"/>
        <v>-128</v>
      </c>
      <c r="C105" s="23">
        <f t="shared" si="41"/>
        <v>-288</v>
      </c>
      <c r="D105" s="35">
        <v>0</v>
      </c>
      <c r="E105" s="35">
        <v>130</v>
      </c>
      <c r="F105" s="35">
        <v>0</v>
      </c>
      <c r="G105" s="23">
        <f t="shared" si="42"/>
        <v>-418</v>
      </c>
      <c r="H105" s="35">
        <v>-502</v>
      </c>
      <c r="I105" s="35">
        <v>84</v>
      </c>
      <c r="J105" s="23">
        <f t="shared" si="43"/>
        <v>160</v>
      </c>
      <c r="K105" s="35">
        <v>0</v>
      </c>
      <c r="L105" s="35">
        <v>0</v>
      </c>
      <c r="M105" s="35">
        <v>0</v>
      </c>
      <c r="N105" s="23">
        <f t="shared" si="44"/>
        <v>160</v>
      </c>
      <c r="O105" s="35">
        <v>179</v>
      </c>
      <c r="P105" s="35">
        <v>-19</v>
      </c>
      <c r="Q105" s="40"/>
    </row>
    <row r="106" spans="1:17" ht="21" customHeight="1" x14ac:dyDescent="0.2">
      <c r="A106" s="26" t="s">
        <v>212</v>
      </c>
      <c r="B106" s="22">
        <f t="shared" si="40"/>
        <v>1</v>
      </c>
      <c r="C106" s="22">
        <f t="shared" si="41"/>
        <v>194</v>
      </c>
      <c r="D106" s="34">
        <v>0</v>
      </c>
      <c r="E106" s="34">
        <v>-295</v>
      </c>
      <c r="F106" s="34">
        <v>0</v>
      </c>
      <c r="G106" s="22">
        <f t="shared" si="42"/>
        <v>489</v>
      </c>
      <c r="H106" s="34">
        <v>381</v>
      </c>
      <c r="I106" s="34">
        <v>108</v>
      </c>
      <c r="J106" s="22">
        <f t="shared" si="43"/>
        <v>-193</v>
      </c>
      <c r="K106" s="34">
        <v>0</v>
      </c>
      <c r="L106" s="34">
        <v>0</v>
      </c>
      <c r="M106" s="34">
        <v>0</v>
      </c>
      <c r="N106" s="22">
        <f t="shared" si="44"/>
        <v>-193</v>
      </c>
      <c r="O106" s="34">
        <v>-191</v>
      </c>
      <c r="P106" s="34">
        <v>-2</v>
      </c>
      <c r="Q106" s="40"/>
    </row>
    <row r="107" spans="1:17" ht="21" customHeight="1" x14ac:dyDescent="0.2">
      <c r="A107" s="27" t="s">
        <v>213</v>
      </c>
      <c r="B107" s="23">
        <f t="shared" si="40"/>
        <v>315</v>
      </c>
      <c r="C107" s="23">
        <f t="shared" si="41"/>
        <v>358</v>
      </c>
      <c r="D107" s="35">
        <v>0</v>
      </c>
      <c r="E107" s="35">
        <v>208</v>
      </c>
      <c r="F107" s="35">
        <v>0</v>
      </c>
      <c r="G107" s="23">
        <f t="shared" si="42"/>
        <v>150</v>
      </c>
      <c r="H107" s="35">
        <v>99</v>
      </c>
      <c r="I107" s="35">
        <v>51</v>
      </c>
      <c r="J107" s="23">
        <f t="shared" si="43"/>
        <v>-43</v>
      </c>
      <c r="K107" s="35">
        <v>0</v>
      </c>
      <c r="L107" s="35">
        <v>0</v>
      </c>
      <c r="M107" s="35">
        <v>0</v>
      </c>
      <c r="N107" s="23">
        <f t="shared" si="44"/>
        <v>-43</v>
      </c>
      <c r="O107" s="35">
        <v>-42</v>
      </c>
      <c r="P107" s="35">
        <v>-1</v>
      </c>
      <c r="Q107" s="40"/>
    </row>
    <row r="108" spans="1:17" ht="21" customHeight="1" x14ac:dyDescent="0.2">
      <c r="A108" s="26" t="s">
        <v>217</v>
      </c>
      <c r="B108" s="22">
        <f t="shared" ref="B108:B111" si="45">+C108+J108</f>
        <v>869</v>
      </c>
      <c r="C108" s="22">
        <f t="shared" ref="C108:C111" si="46">+D108+E108+F108+G108</f>
        <v>898</v>
      </c>
      <c r="D108" s="34">
        <v>0</v>
      </c>
      <c r="E108" s="34">
        <v>309</v>
      </c>
      <c r="F108" s="34">
        <v>0</v>
      </c>
      <c r="G108" s="22">
        <f t="shared" ref="G108:G111" si="47">+H108+I108</f>
        <v>589</v>
      </c>
      <c r="H108" s="34">
        <v>606</v>
      </c>
      <c r="I108" s="34">
        <v>-17</v>
      </c>
      <c r="J108" s="22">
        <f t="shared" ref="J108:J111" si="48">+K108+L108+M108+N108</f>
        <v>-29</v>
      </c>
      <c r="K108" s="34">
        <v>0</v>
      </c>
      <c r="L108" s="34">
        <v>0</v>
      </c>
      <c r="M108" s="34">
        <v>0</v>
      </c>
      <c r="N108" s="22">
        <f t="shared" ref="N108:N111" si="49">+O108+P108</f>
        <v>-29</v>
      </c>
      <c r="O108" s="34">
        <v>-28</v>
      </c>
      <c r="P108" s="34">
        <v>-1</v>
      </c>
      <c r="Q108" s="40"/>
    </row>
    <row r="109" spans="1:17" ht="21" customHeight="1" x14ac:dyDescent="0.2">
      <c r="A109" s="27" t="s">
        <v>218</v>
      </c>
      <c r="B109" s="23">
        <f t="shared" si="45"/>
        <v>106</v>
      </c>
      <c r="C109" s="23">
        <f t="shared" si="46"/>
        <v>12</v>
      </c>
      <c r="D109" s="35">
        <v>0</v>
      </c>
      <c r="E109" s="35">
        <v>-96</v>
      </c>
      <c r="F109" s="35">
        <v>0</v>
      </c>
      <c r="G109" s="23">
        <f t="shared" si="47"/>
        <v>108</v>
      </c>
      <c r="H109" s="35">
        <v>14</v>
      </c>
      <c r="I109" s="35">
        <v>94</v>
      </c>
      <c r="J109" s="23">
        <f t="shared" si="48"/>
        <v>94</v>
      </c>
      <c r="K109" s="35">
        <v>0</v>
      </c>
      <c r="L109" s="35">
        <v>0</v>
      </c>
      <c r="M109" s="35">
        <v>0</v>
      </c>
      <c r="N109" s="23">
        <f t="shared" si="49"/>
        <v>94</v>
      </c>
      <c r="O109" s="35">
        <v>93</v>
      </c>
      <c r="P109" s="35">
        <v>1</v>
      </c>
      <c r="Q109" s="40"/>
    </row>
    <row r="110" spans="1:17" ht="21" customHeight="1" x14ac:dyDescent="0.2">
      <c r="A110" s="26" t="s">
        <v>219</v>
      </c>
      <c r="B110" s="22">
        <f t="shared" si="45"/>
        <v>477</v>
      </c>
      <c r="C110" s="22">
        <f t="shared" si="46"/>
        <v>360</v>
      </c>
      <c r="D110" s="34">
        <v>0</v>
      </c>
      <c r="E110" s="34">
        <v>687</v>
      </c>
      <c r="F110" s="34">
        <v>0</v>
      </c>
      <c r="G110" s="22">
        <f t="shared" si="47"/>
        <v>-327</v>
      </c>
      <c r="H110" s="34">
        <v>-355</v>
      </c>
      <c r="I110" s="34">
        <v>28</v>
      </c>
      <c r="J110" s="22">
        <f t="shared" si="48"/>
        <v>117</v>
      </c>
      <c r="K110" s="34">
        <v>0</v>
      </c>
      <c r="L110" s="34">
        <v>105</v>
      </c>
      <c r="M110" s="34">
        <v>0</v>
      </c>
      <c r="N110" s="22">
        <f t="shared" si="49"/>
        <v>12</v>
      </c>
      <c r="O110" s="34">
        <v>14</v>
      </c>
      <c r="P110" s="34">
        <v>-2</v>
      </c>
      <c r="Q110" s="40"/>
    </row>
    <row r="111" spans="1:17" ht="21" customHeight="1" x14ac:dyDescent="0.2">
      <c r="A111" s="27" t="s">
        <v>220</v>
      </c>
      <c r="B111" s="23">
        <f t="shared" si="45"/>
        <v>134</v>
      </c>
      <c r="C111" s="23">
        <f t="shared" si="46"/>
        <v>250</v>
      </c>
      <c r="D111" s="35">
        <v>0</v>
      </c>
      <c r="E111" s="35">
        <v>233</v>
      </c>
      <c r="F111" s="35">
        <v>0</v>
      </c>
      <c r="G111" s="23">
        <f t="shared" si="47"/>
        <v>17</v>
      </c>
      <c r="H111" s="35">
        <v>-8</v>
      </c>
      <c r="I111" s="35">
        <v>25</v>
      </c>
      <c r="J111" s="23">
        <f t="shared" si="48"/>
        <v>-116</v>
      </c>
      <c r="K111" s="35">
        <v>0</v>
      </c>
      <c r="L111" s="35">
        <v>-104</v>
      </c>
      <c r="M111" s="35">
        <v>0</v>
      </c>
      <c r="N111" s="23">
        <f t="shared" si="49"/>
        <v>-12</v>
      </c>
      <c r="O111" s="35">
        <v>-16</v>
      </c>
      <c r="P111" s="35">
        <v>4</v>
      </c>
      <c r="Q111" s="40"/>
    </row>
    <row r="112" spans="1:17" ht="21" customHeight="1" x14ac:dyDescent="0.2">
      <c r="A112" s="26" t="s">
        <v>221</v>
      </c>
      <c r="B112" s="22">
        <f t="shared" ref="B112:B115" si="50">+C112+J112</f>
        <v>1072</v>
      </c>
      <c r="C112" s="22">
        <f t="shared" ref="C112:C115" si="51">+D112+E112+F112+G112</f>
        <v>1007</v>
      </c>
      <c r="D112" s="34">
        <v>0</v>
      </c>
      <c r="E112" s="34">
        <v>90</v>
      </c>
      <c r="F112" s="34">
        <v>0</v>
      </c>
      <c r="G112" s="22">
        <f t="shared" ref="G112:G115" si="52">+H112+I112</f>
        <v>917</v>
      </c>
      <c r="H112" s="34">
        <v>904</v>
      </c>
      <c r="I112" s="34">
        <v>13</v>
      </c>
      <c r="J112" s="22">
        <f t="shared" ref="J112:J115" si="53">+K112+L112+M112+N112</f>
        <v>65</v>
      </c>
      <c r="K112" s="34">
        <v>0</v>
      </c>
      <c r="L112" s="34">
        <v>78</v>
      </c>
      <c r="M112" s="34">
        <v>0</v>
      </c>
      <c r="N112" s="22">
        <f t="shared" ref="N112:N115" si="54">+O112+P112</f>
        <v>-13</v>
      </c>
      <c r="O112" s="34">
        <v>-12</v>
      </c>
      <c r="P112" s="34">
        <v>-1</v>
      </c>
      <c r="Q112" s="40"/>
    </row>
    <row r="113" spans="1:17" ht="21" customHeight="1" x14ac:dyDescent="0.2">
      <c r="A113" s="27" t="s">
        <v>222</v>
      </c>
      <c r="B113" s="23">
        <f t="shared" si="50"/>
        <v>-83</v>
      </c>
      <c r="C113" s="23">
        <f t="shared" si="51"/>
        <v>-84</v>
      </c>
      <c r="D113" s="35">
        <v>0</v>
      </c>
      <c r="E113" s="35">
        <v>-108</v>
      </c>
      <c r="F113" s="35">
        <v>0</v>
      </c>
      <c r="G113" s="23">
        <f t="shared" si="52"/>
        <v>24</v>
      </c>
      <c r="H113" s="35">
        <v>37</v>
      </c>
      <c r="I113" s="35">
        <v>-13</v>
      </c>
      <c r="J113" s="23">
        <f t="shared" si="53"/>
        <v>1</v>
      </c>
      <c r="K113" s="35">
        <v>0</v>
      </c>
      <c r="L113" s="35">
        <v>0</v>
      </c>
      <c r="M113" s="35">
        <v>0</v>
      </c>
      <c r="N113" s="23">
        <f t="shared" si="54"/>
        <v>1</v>
      </c>
      <c r="O113" s="35">
        <v>-2</v>
      </c>
      <c r="P113" s="35">
        <v>3</v>
      </c>
      <c r="Q113" s="40"/>
    </row>
    <row r="114" spans="1:17" ht="21" customHeight="1" x14ac:dyDescent="0.2">
      <c r="A114" s="26" t="s">
        <v>223</v>
      </c>
      <c r="B114" s="22">
        <f t="shared" si="50"/>
        <v>-677</v>
      </c>
      <c r="C114" s="22">
        <f t="shared" si="51"/>
        <v>-555</v>
      </c>
      <c r="D114" s="34">
        <v>0</v>
      </c>
      <c r="E114" s="34">
        <v>234</v>
      </c>
      <c r="F114" s="34">
        <v>0</v>
      </c>
      <c r="G114" s="22">
        <f t="shared" si="52"/>
        <v>-789</v>
      </c>
      <c r="H114" s="34">
        <v>-762</v>
      </c>
      <c r="I114" s="34">
        <v>-27</v>
      </c>
      <c r="J114" s="22">
        <f t="shared" si="53"/>
        <v>-122</v>
      </c>
      <c r="K114" s="34">
        <v>0</v>
      </c>
      <c r="L114" s="34">
        <v>-38</v>
      </c>
      <c r="M114" s="34">
        <v>0</v>
      </c>
      <c r="N114" s="22">
        <f t="shared" si="54"/>
        <v>-84</v>
      </c>
      <c r="O114" s="34">
        <v>-85</v>
      </c>
      <c r="P114" s="34">
        <v>1</v>
      </c>
      <c r="Q114" s="40"/>
    </row>
    <row r="115" spans="1:17" ht="21" customHeight="1" x14ac:dyDescent="0.2">
      <c r="A115" s="27" t="s">
        <v>224</v>
      </c>
      <c r="B115" s="23">
        <f t="shared" si="50"/>
        <v>106</v>
      </c>
      <c r="C115" s="23">
        <f t="shared" si="51"/>
        <v>113</v>
      </c>
      <c r="D115" s="35">
        <v>0</v>
      </c>
      <c r="E115" s="35">
        <v>107</v>
      </c>
      <c r="F115" s="35">
        <v>0</v>
      </c>
      <c r="G115" s="23">
        <f t="shared" si="52"/>
        <v>6</v>
      </c>
      <c r="H115" s="35">
        <v>30</v>
      </c>
      <c r="I115" s="35">
        <v>-24</v>
      </c>
      <c r="J115" s="23">
        <f t="shared" si="53"/>
        <v>-7</v>
      </c>
      <c r="K115" s="35">
        <v>0</v>
      </c>
      <c r="L115" s="35">
        <v>-39</v>
      </c>
      <c r="M115" s="35">
        <v>0</v>
      </c>
      <c r="N115" s="23">
        <f t="shared" si="54"/>
        <v>32</v>
      </c>
      <c r="O115" s="35">
        <v>36</v>
      </c>
      <c r="P115" s="35">
        <v>-4</v>
      </c>
      <c r="Q115" s="40"/>
    </row>
    <row r="116" spans="1:17" ht="21" customHeight="1" x14ac:dyDescent="0.2">
      <c r="A116" s="26" t="s">
        <v>225</v>
      </c>
      <c r="B116" s="22">
        <f t="shared" ref="B116:B119" si="55">+C116+J116</f>
        <v>-41</v>
      </c>
      <c r="C116" s="22">
        <f t="shared" ref="C116:C119" si="56">+D116+E116+F116+G116</f>
        <v>6</v>
      </c>
      <c r="D116" s="34">
        <v>0</v>
      </c>
      <c r="E116" s="34">
        <v>301</v>
      </c>
      <c r="F116" s="34">
        <v>0</v>
      </c>
      <c r="G116" s="22">
        <f t="shared" ref="G116:G119" si="57">+H116+I116</f>
        <v>-295</v>
      </c>
      <c r="H116" s="34">
        <v>-281</v>
      </c>
      <c r="I116" s="34">
        <v>-14</v>
      </c>
      <c r="J116" s="22">
        <f t="shared" ref="J116:J119" si="58">+K116+L116+M116+N116</f>
        <v>-47</v>
      </c>
      <c r="K116" s="34">
        <v>0</v>
      </c>
      <c r="L116" s="34">
        <v>0</v>
      </c>
      <c r="M116" s="34">
        <v>0</v>
      </c>
      <c r="N116" s="22">
        <f t="shared" ref="N116:N119" si="59">+O116+P116</f>
        <v>-47</v>
      </c>
      <c r="O116" s="34">
        <v>-48</v>
      </c>
      <c r="P116" s="34">
        <v>1</v>
      </c>
      <c r="Q116" s="40"/>
    </row>
    <row r="117" spans="1:17" ht="21" customHeight="1" x14ac:dyDescent="0.2">
      <c r="A117" s="27" t="s">
        <v>226</v>
      </c>
      <c r="B117" s="23">
        <f t="shared" si="55"/>
        <v>1210</v>
      </c>
      <c r="C117" s="23">
        <f t="shared" si="56"/>
        <v>1077</v>
      </c>
      <c r="D117" s="35">
        <v>0</v>
      </c>
      <c r="E117" s="35">
        <v>509</v>
      </c>
      <c r="F117" s="35">
        <v>0</v>
      </c>
      <c r="G117" s="23">
        <f t="shared" si="57"/>
        <v>568</v>
      </c>
      <c r="H117" s="35">
        <v>539</v>
      </c>
      <c r="I117" s="35">
        <v>29</v>
      </c>
      <c r="J117" s="23">
        <f t="shared" si="58"/>
        <v>133</v>
      </c>
      <c r="K117" s="35">
        <v>0</v>
      </c>
      <c r="L117" s="35">
        <v>126</v>
      </c>
      <c r="M117" s="35">
        <v>0</v>
      </c>
      <c r="N117" s="23">
        <f t="shared" si="59"/>
        <v>7</v>
      </c>
      <c r="O117" s="35">
        <v>-8</v>
      </c>
      <c r="P117" s="35">
        <v>15</v>
      </c>
      <c r="Q117" s="40"/>
    </row>
    <row r="118" spans="1:17" ht="21" customHeight="1" x14ac:dyDescent="0.2">
      <c r="A118" s="26" t="s">
        <v>227</v>
      </c>
      <c r="B118" s="22">
        <f t="shared" si="55"/>
        <v>394</v>
      </c>
      <c r="C118" s="22">
        <f t="shared" si="56"/>
        <v>481</v>
      </c>
      <c r="D118" s="34">
        <v>0</v>
      </c>
      <c r="E118" s="34">
        <v>651</v>
      </c>
      <c r="F118" s="34">
        <v>0</v>
      </c>
      <c r="G118" s="22">
        <f t="shared" si="57"/>
        <v>-170</v>
      </c>
      <c r="H118" s="34">
        <v>-179</v>
      </c>
      <c r="I118" s="34">
        <v>9</v>
      </c>
      <c r="J118" s="22">
        <f t="shared" si="58"/>
        <v>-87</v>
      </c>
      <c r="K118" s="34">
        <v>0</v>
      </c>
      <c r="L118" s="34">
        <v>-83</v>
      </c>
      <c r="M118" s="34">
        <v>0</v>
      </c>
      <c r="N118" s="22">
        <f t="shared" si="59"/>
        <v>-4</v>
      </c>
      <c r="O118" s="34">
        <v>0</v>
      </c>
      <c r="P118" s="34">
        <v>-4</v>
      </c>
      <c r="Q118" s="40"/>
    </row>
    <row r="119" spans="1:17" ht="21" customHeight="1" x14ac:dyDescent="0.2">
      <c r="A119" s="27" t="s">
        <v>228</v>
      </c>
      <c r="B119" s="23">
        <f t="shared" si="55"/>
        <v>1073</v>
      </c>
      <c r="C119" s="23">
        <f t="shared" si="56"/>
        <v>1087</v>
      </c>
      <c r="D119" s="35">
        <v>0</v>
      </c>
      <c r="E119" s="35">
        <v>1039</v>
      </c>
      <c r="F119" s="35">
        <v>0</v>
      </c>
      <c r="G119" s="23">
        <f t="shared" si="57"/>
        <v>48</v>
      </c>
      <c r="H119" s="35">
        <v>77</v>
      </c>
      <c r="I119" s="35">
        <v>-29</v>
      </c>
      <c r="J119" s="23">
        <f t="shared" si="58"/>
        <v>-14</v>
      </c>
      <c r="K119" s="35">
        <v>0</v>
      </c>
      <c r="L119" s="35">
        <v>-44</v>
      </c>
      <c r="M119" s="35">
        <v>0</v>
      </c>
      <c r="N119" s="23">
        <f t="shared" si="59"/>
        <v>30</v>
      </c>
      <c r="O119" s="35">
        <v>25</v>
      </c>
      <c r="P119" s="35">
        <v>5</v>
      </c>
      <c r="Q119" s="40"/>
    </row>
    <row r="120" spans="1:17" ht="21" customHeight="1" x14ac:dyDescent="0.2">
      <c r="A120" s="26" t="s">
        <v>230</v>
      </c>
      <c r="B120" s="22">
        <f t="shared" ref="B120:B123" si="60">+C120+J120</f>
        <v>1026</v>
      </c>
      <c r="C120" s="22">
        <f t="shared" ref="C120:C123" si="61">+D120+E120+F120+G120</f>
        <v>1048</v>
      </c>
      <c r="D120" s="34">
        <v>0</v>
      </c>
      <c r="E120" s="34">
        <v>360</v>
      </c>
      <c r="F120" s="34">
        <v>0</v>
      </c>
      <c r="G120" s="22">
        <f t="shared" ref="G120:G123" si="62">+H120+I120</f>
        <v>688</v>
      </c>
      <c r="H120" s="34">
        <v>659</v>
      </c>
      <c r="I120" s="34">
        <v>29</v>
      </c>
      <c r="J120" s="22">
        <f t="shared" ref="J120:J123" si="63">+K120+L120+M120+N120</f>
        <v>-22</v>
      </c>
      <c r="K120" s="34">
        <v>0</v>
      </c>
      <c r="L120" s="34">
        <v>0</v>
      </c>
      <c r="M120" s="34">
        <v>0</v>
      </c>
      <c r="N120" s="22">
        <f t="shared" ref="N120:N123" si="64">+O120+P120</f>
        <v>-22</v>
      </c>
      <c r="O120" s="34">
        <v>-17</v>
      </c>
      <c r="P120" s="34">
        <v>-5</v>
      </c>
      <c r="Q120" s="40"/>
    </row>
    <row r="121" spans="1:17" ht="21" customHeight="1" x14ac:dyDescent="0.2">
      <c r="A121" s="27" t="s">
        <v>231</v>
      </c>
      <c r="B121" s="23">
        <f t="shared" si="60"/>
        <v>-56</v>
      </c>
      <c r="C121" s="23">
        <f t="shared" si="61"/>
        <v>-103</v>
      </c>
      <c r="D121" s="35">
        <v>0</v>
      </c>
      <c r="E121" s="35">
        <v>-42</v>
      </c>
      <c r="F121" s="35">
        <v>0</v>
      </c>
      <c r="G121" s="23">
        <f t="shared" si="62"/>
        <v>-61</v>
      </c>
      <c r="H121" s="35">
        <v>-56</v>
      </c>
      <c r="I121" s="35">
        <v>-5</v>
      </c>
      <c r="J121" s="23">
        <f t="shared" si="63"/>
        <v>47</v>
      </c>
      <c r="K121" s="35">
        <v>0</v>
      </c>
      <c r="L121" s="35">
        <v>0</v>
      </c>
      <c r="M121" s="35">
        <v>0</v>
      </c>
      <c r="N121" s="23">
        <f t="shared" si="64"/>
        <v>47</v>
      </c>
      <c r="O121" s="35">
        <v>52</v>
      </c>
      <c r="P121" s="35">
        <v>-5</v>
      </c>
      <c r="Q121" s="40"/>
    </row>
    <row r="122" spans="1:17" ht="21" customHeight="1" x14ac:dyDescent="0.2">
      <c r="A122" s="26" t="s">
        <v>232</v>
      </c>
      <c r="B122" s="22">
        <f t="shared" si="60"/>
        <v>-223</v>
      </c>
      <c r="C122" s="22">
        <f t="shared" si="61"/>
        <v>-181</v>
      </c>
      <c r="D122" s="34">
        <v>0</v>
      </c>
      <c r="E122" s="34">
        <v>-303</v>
      </c>
      <c r="F122" s="34">
        <v>0</v>
      </c>
      <c r="G122" s="22">
        <f t="shared" si="62"/>
        <v>122</v>
      </c>
      <c r="H122" s="34">
        <v>83</v>
      </c>
      <c r="I122" s="34">
        <v>39</v>
      </c>
      <c r="J122" s="22">
        <f t="shared" si="63"/>
        <v>-42</v>
      </c>
      <c r="K122" s="34">
        <v>0</v>
      </c>
      <c r="L122" s="34">
        <v>3</v>
      </c>
      <c r="M122" s="34">
        <v>0</v>
      </c>
      <c r="N122" s="22">
        <f t="shared" si="64"/>
        <v>-45</v>
      </c>
      <c r="O122" s="34">
        <v>-49</v>
      </c>
      <c r="P122" s="34">
        <v>4</v>
      </c>
      <c r="Q122" s="40"/>
    </row>
    <row r="123" spans="1:17" ht="21" customHeight="1" x14ac:dyDescent="0.2">
      <c r="A123" s="27" t="s">
        <v>233</v>
      </c>
      <c r="B123" s="23">
        <f t="shared" si="60"/>
        <v>-620</v>
      </c>
      <c r="C123" s="23">
        <f t="shared" si="61"/>
        <v>-649</v>
      </c>
      <c r="D123" s="35">
        <v>0</v>
      </c>
      <c r="E123" s="35">
        <v>173</v>
      </c>
      <c r="F123" s="35">
        <v>0</v>
      </c>
      <c r="G123" s="23">
        <f t="shared" si="62"/>
        <v>-822</v>
      </c>
      <c r="H123" s="35">
        <v>-880</v>
      </c>
      <c r="I123" s="35">
        <v>58</v>
      </c>
      <c r="J123" s="23">
        <f t="shared" si="63"/>
        <v>29</v>
      </c>
      <c r="K123" s="35">
        <v>0</v>
      </c>
      <c r="L123" s="35">
        <v>11</v>
      </c>
      <c r="M123" s="35">
        <v>0</v>
      </c>
      <c r="N123" s="23">
        <f t="shared" si="64"/>
        <v>18</v>
      </c>
      <c r="O123" s="35">
        <v>8</v>
      </c>
      <c r="P123" s="35">
        <v>10</v>
      </c>
      <c r="Q123" s="40"/>
    </row>
    <row r="124" spans="1:17" ht="21" customHeight="1" x14ac:dyDescent="0.2">
      <c r="A124" s="26" t="s">
        <v>235</v>
      </c>
      <c r="B124" s="22">
        <f t="shared" ref="B124:B127" si="65">+C124+J124</f>
        <v>-291</v>
      </c>
      <c r="C124" s="22">
        <f t="shared" ref="C124:C127" si="66">+D124+E124+F124+G124</f>
        <v>-294</v>
      </c>
      <c r="D124" s="34">
        <v>0</v>
      </c>
      <c r="E124" s="34">
        <v>188</v>
      </c>
      <c r="F124" s="34">
        <v>0</v>
      </c>
      <c r="G124" s="22">
        <f t="shared" ref="G124:G127" si="67">+H124+I124</f>
        <v>-482</v>
      </c>
      <c r="H124" s="34">
        <v>-482</v>
      </c>
      <c r="I124" s="34">
        <v>0</v>
      </c>
      <c r="J124" s="22">
        <f t="shared" ref="J124:J127" si="68">+K124+L124+M124+N124</f>
        <v>3</v>
      </c>
      <c r="K124" s="34">
        <v>0</v>
      </c>
      <c r="L124" s="34">
        <v>0</v>
      </c>
      <c r="M124" s="34">
        <v>0</v>
      </c>
      <c r="N124" s="22">
        <f t="shared" ref="N124:N127" si="69">+O124+P124</f>
        <v>3</v>
      </c>
      <c r="O124" s="34">
        <v>-8</v>
      </c>
      <c r="P124" s="34">
        <v>11</v>
      </c>
      <c r="Q124" s="40"/>
    </row>
    <row r="125" spans="1:17" ht="21" customHeight="1" x14ac:dyDescent="0.2">
      <c r="A125" s="27" t="s">
        <v>236</v>
      </c>
      <c r="B125" s="23">
        <f t="shared" si="65"/>
        <v>136</v>
      </c>
      <c r="C125" s="23">
        <f t="shared" si="66"/>
        <v>52</v>
      </c>
      <c r="D125" s="35">
        <v>0</v>
      </c>
      <c r="E125" s="35">
        <v>136</v>
      </c>
      <c r="F125" s="35">
        <v>0</v>
      </c>
      <c r="G125" s="23">
        <f t="shared" si="67"/>
        <v>-84</v>
      </c>
      <c r="H125" s="35">
        <v>-268</v>
      </c>
      <c r="I125" s="35">
        <v>184</v>
      </c>
      <c r="J125" s="23">
        <f t="shared" si="68"/>
        <v>84</v>
      </c>
      <c r="K125" s="35">
        <v>0</v>
      </c>
      <c r="L125" s="35">
        <v>0</v>
      </c>
      <c r="M125" s="35">
        <v>0</v>
      </c>
      <c r="N125" s="23">
        <f t="shared" si="69"/>
        <v>84</v>
      </c>
      <c r="O125" s="35">
        <v>-7</v>
      </c>
      <c r="P125" s="35">
        <v>91</v>
      </c>
      <c r="Q125" s="40"/>
    </row>
    <row r="126" spans="1:17" ht="21" customHeight="1" x14ac:dyDescent="0.2">
      <c r="A126" s="26" t="s">
        <v>237</v>
      </c>
      <c r="B126" s="22">
        <f t="shared" si="65"/>
        <v>676</v>
      </c>
      <c r="C126" s="22">
        <f t="shared" si="66"/>
        <v>7</v>
      </c>
      <c r="D126" s="34">
        <v>0</v>
      </c>
      <c r="E126" s="34">
        <v>-146</v>
      </c>
      <c r="F126" s="34">
        <v>0</v>
      </c>
      <c r="G126" s="22">
        <f t="shared" si="67"/>
        <v>153</v>
      </c>
      <c r="H126" s="34">
        <v>-205</v>
      </c>
      <c r="I126" s="34">
        <v>358</v>
      </c>
      <c r="J126" s="22">
        <f t="shared" si="68"/>
        <v>669</v>
      </c>
      <c r="K126" s="34">
        <v>0</v>
      </c>
      <c r="L126" s="34">
        <v>378</v>
      </c>
      <c r="M126" s="34">
        <v>0</v>
      </c>
      <c r="N126" s="22">
        <f t="shared" si="69"/>
        <v>291</v>
      </c>
      <c r="O126" s="34">
        <v>284</v>
      </c>
      <c r="P126" s="34">
        <v>7</v>
      </c>
      <c r="Q126" s="40"/>
    </row>
    <row r="127" spans="1:17" ht="21" customHeight="1" x14ac:dyDescent="0.2">
      <c r="A127" s="27" t="s">
        <v>238</v>
      </c>
      <c r="B127" s="23">
        <f t="shared" si="65"/>
        <v>3560</v>
      </c>
      <c r="C127" s="23">
        <f t="shared" si="66"/>
        <v>1467</v>
      </c>
      <c r="D127" s="35">
        <v>0</v>
      </c>
      <c r="E127" s="35">
        <v>1364</v>
      </c>
      <c r="F127" s="35">
        <v>0</v>
      </c>
      <c r="G127" s="23">
        <f t="shared" si="67"/>
        <v>103</v>
      </c>
      <c r="H127" s="35">
        <v>-68</v>
      </c>
      <c r="I127" s="35">
        <v>171</v>
      </c>
      <c r="J127" s="23">
        <f t="shared" si="68"/>
        <v>2093</v>
      </c>
      <c r="K127" s="35">
        <v>0</v>
      </c>
      <c r="L127" s="35">
        <v>1851</v>
      </c>
      <c r="M127" s="35">
        <v>0</v>
      </c>
      <c r="N127" s="23">
        <f t="shared" si="69"/>
        <v>242</v>
      </c>
      <c r="O127" s="35">
        <v>238</v>
      </c>
      <c r="P127" s="35">
        <v>4</v>
      </c>
      <c r="Q127" s="40"/>
    </row>
    <row r="128" spans="1:17" ht="21" customHeight="1" x14ac:dyDescent="0.2">
      <c r="A128" s="26" t="s">
        <v>239</v>
      </c>
      <c r="B128" s="22">
        <f t="shared" ref="B128:B131" si="70">+C128+J128</f>
        <v>3825</v>
      </c>
      <c r="C128" s="22">
        <f t="shared" ref="C128:C131" si="71">+D128+E128+F128+G128</f>
        <v>2441</v>
      </c>
      <c r="D128" s="34">
        <v>0</v>
      </c>
      <c r="E128" s="34">
        <v>1950</v>
      </c>
      <c r="F128" s="34">
        <v>0</v>
      </c>
      <c r="G128" s="22">
        <f t="shared" ref="G128:G131" si="72">+H128+I128</f>
        <v>491</v>
      </c>
      <c r="H128" s="34">
        <v>301</v>
      </c>
      <c r="I128" s="34">
        <v>190</v>
      </c>
      <c r="J128" s="22">
        <f t="shared" ref="J128:J131" si="73">+K128+L128+M128+N128</f>
        <v>1384</v>
      </c>
      <c r="K128" s="34">
        <v>0</v>
      </c>
      <c r="L128" s="34">
        <v>1363</v>
      </c>
      <c r="M128" s="34">
        <v>0</v>
      </c>
      <c r="N128" s="22">
        <f t="shared" ref="N128:N131" si="74">+O128+P128</f>
        <v>21</v>
      </c>
      <c r="O128" s="34">
        <v>-7</v>
      </c>
      <c r="P128" s="34">
        <v>28</v>
      </c>
      <c r="Q128" s="40"/>
    </row>
    <row r="129" spans="1:17" ht="21" customHeight="1" x14ac:dyDescent="0.2">
      <c r="A129" s="27" t="s">
        <v>240</v>
      </c>
      <c r="B129" s="23">
        <f t="shared" si="70"/>
        <v>2444</v>
      </c>
      <c r="C129" s="23">
        <f t="shared" si="71"/>
        <v>1885</v>
      </c>
      <c r="D129" s="35">
        <v>0</v>
      </c>
      <c r="E129" s="35">
        <v>1268</v>
      </c>
      <c r="F129" s="35">
        <v>0</v>
      </c>
      <c r="G129" s="23">
        <f t="shared" si="72"/>
        <v>617</v>
      </c>
      <c r="H129" s="35">
        <v>491</v>
      </c>
      <c r="I129" s="35">
        <v>126</v>
      </c>
      <c r="J129" s="23">
        <f t="shared" si="73"/>
        <v>559</v>
      </c>
      <c r="K129" s="35">
        <v>0</v>
      </c>
      <c r="L129" s="35">
        <v>614</v>
      </c>
      <c r="M129" s="35">
        <v>0</v>
      </c>
      <c r="N129" s="23">
        <f t="shared" si="74"/>
        <v>-55</v>
      </c>
      <c r="O129" s="35">
        <v>30</v>
      </c>
      <c r="P129" s="35">
        <v>-85</v>
      </c>
      <c r="Q129" s="40"/>
    </row>
    <row r="130" spans="1:17" ht="21" customHeight="1" x14ac:dyDescent="0.2">
      <c r="A130" s="26" t="s">
        <v>241</v>
      </c>
      <c r="B130" s="22">
        <f t="shared" si="70"/>
        <v>4164</v>
      </c>
      <c r="C130" s="22">
        <f t="shared" si="71"/>
        <v>2550</v>
      </c>
      <c r="D130" s="34">
        <v>0</v>
      </c>
      <c r="E130" s="34">
        <v>1746</v>
      </c>
      <c r="F130" s="34">
        <v>0</v>
      </c>
      <c r="G130" s="22">
        <f t="shared" si="72"/>
        <v>804</v>
      </c>
      <c r="H130" s="34">
        <v>756</v>
      </c>
      <c r="I130" s="34">
        <v>48</v>
      </c>
      <c r="J130" s="22">
        <f t="shared" si="73"/>
        <v>1614</v>
      </c>
      <c r="K130" s="34">
        <v>0</v>
      </c>
      <c r="L130" s="34">
        <v>953</v>
      </c>
      <c r="M130" s="34">
        <v>0</v>
      </c>
      <c r="N130" s="22">
        <f t="shared" si="74"/>
        <v>661</v>
      </c>
      <c r="O130" s="34">
        <v>658</v>
      </c>
      <c r="P130" s="34">
        <v>3</v>
      </c>
      <c r="Q130" s="40"/>
    </row>
    <row r="131" spans="1:17" ht="21" customHeight="1" x14ac:dyDescent="0.2">
      <c r="A131" s="27" t="s">
        <v>242</v>
      </c>
      <c r="B131" s="23">
        <f t="shared" si="70"/>
        <v>1103</v>
      </c>
      <c r="C131" s="23">
        <f t="shared" si="71"/>
        <v>1122</v>
      </c>
      <c r="D131" s="35">
        <v>0</v>
      </c>
      <c r="E131" s="35">
        <v>925</v>
      </c>
      <c r="F131" s="35">
        <v>0</v>
      </c>
      <c r="G131" s="23">
        <f t="shared" si="72"/>
        <v>197</v>
      </c>
      <c r="H131" s="35">
        <v>80</v>
      </c>
      <c r="I131" s="35">
        <v>117</v>
      </c>
      <c r="J131" s="23">
        <f t="shared" si="73"/>
        <v>-19</v>
      </c>
      <c r="K131" s="35">
        <v>0</v>
      </c>
      <c r="L131" s="35">
        <v>-283</v>
      </c>
      <c r="M131" s="35">
        <v>0</v>
      </c>
      <c r="N131" s="23">
        <f t="shared" si="74"/>
        <v>264</v>
      </c>
      <c r="O131" s="35">
        <v>288</v>
      </c>
      <c r="P131" s="35">
        <v>-24</v>
      </c>
      <c r="Q131" s="40"/>
    </row>
  </sheetData>
  <mergeCells count="13">
    <mergeCell ref="A6:A9"/>
    <mergeCell ref="L8:L9"/>
    <mergeCell ref="M8:M9"/>
    <mergeCell ref="N8:P8"/>
    <mergeCell ref="B7:B9"/>
    <mergeCell ref="C7:I7"/>
    <mergeCell ref="J7:P7"/>
    <mergeCell ref="D8:D9"/>
    <mergeCell ref="E8:E9"/>
    <mergeCell ref="F8:F9"/>
    <mergeCell ref="G8:I8"/>
    <mergeCell ref="K8:K9"/>
    <mergeCell ref="B6:P6"/>
  </mergeCells>
  <pageMargins left="0.11811023622047245" right="0.47244094488188981" top="0.15748031496062992" bottom="0.23622047244094491" header="0.15748031496062992" footer="0.15748031496062992"/>
  <pageSetup paperSize="9" scale="51" fitToHeight="3" orientation="landscape" r:id="rId1"/>
  <headerFooter alignWithMargins="0"/>
  <rowBreaks count="1" manualBreakCount="1">
    <brk id="35" max="15" man="1"/>
  </rowBreaks>
  <ignoredErrors>
    <ignoredError sqref="G15:P2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U230"/>
  <sheetViews>
    <sheetView showGridLines="0" view="pageBreakPreview" zoomScale="90" zoomScaleNormal="100" zoomScaleSheetLayoutView="90" workbookViewId="0">
      <pane xSplit="2" ySplit="13" topLeftCell="C23" activePane="bottomRight" state="frozen"/>
      <selection pane="topRight" activeCell="C1" sqref="C1"/>
      <selection pane="bottomLeft" activeCell="A14" sqref="A14"/>
      <selection pane="bottomRight" activeCell="C33" sqref="C33"/>
    </sheetView>
  </sheetViews>
  <sheetFormatPr defaultColWidth="9.140625" defaultRowHeight="12.75" x14ac:dyDescent="0.2"/>
  <cols>
    <col min="1" max="1" width="17.42578125" style="2" customWidth="1"/>
    <col min="2" max="8" width="24.28515625" style="2" customWidth="1"/>
    <col min="9" max="14" width="10.7109375" style="2" customWidth="1"/>
    <col min="15" max="16384" width="9.140625" style="2"/>
  </cols>
  <sheetData>
    <row r="2" spans="1:21" ht="20.25" x14ac:dyDescent="0.2">
      <c r="A2" s="1" t="s">
        <v>243</v>
      </c>
    </row>
    <row r="4" spans="1:21" ht="15.75" x14ac:dyDescent="0.25">
      <c r="A4" s="3" t="s">
        <v>168</v>
      </c>
      <c r="B4" s="4"/>
      <c r="C4" s="4"/>
      <c r="D4" s="4"/>
    </row>
    <row r="6" spans="1:21" s="5" customFormat="1" ht="33" customHeight="1" x14ac:dyDescent="0.2">
      <c r="A6" s="206" t="s">
        <v>6</v>
      </c>
      <c r="B6" s="209" t="s">
        <v>169</v>
      </c>
      <c r="C6" s="210"/>
      <c r="D6" s="210"/>
      <c r="E6" s="210"/>
      <c r="F6" s="210"/>
      <c r="G6" s="210"/>
      <c r="H6" s="211"/>
    </row>
    <row r="7" spans="1:21" s="5" customFormat="1" ht="25.5" customHeight="1" x14ac:dyDescent="0.2">
      <c r="A7" s="207"/>
      <c r="B7" s="212" t="s">
        <v>63</v>
      </c>
      <c r="C7" s="214" t="s">
        <v>200</v>
      </c>
      <c r="D7" s="214" t="s">
        <v>193</v>
      </c>
      <c r="E7" s="214" t="s">
        <v>0</v>
      </c>
      <c r="F7" s="216" t="s">
        <v>49</v>
      </c>
      <c r="G7" s="214"/>
      <c r="H7" s="214"/>
    </row>
    <row r="8" spans="1:21" s="5" customFormat="1" ht="57" customHeight="1" x14ac:dyDescent="0.2">
      <c r="A8" s="208"/>
      <c r="B8" s="213"/>
      <c r="C8" s="215"/>
      <c r="D8" s="215"/>
      <c r="E8" s="215"/>
      <c r="F8" s="91" t="s">
        <v>63</v>
      </c>
      <c r="G8" s="92" t="s">
        <v>191</v>
      </c>
      <c r="H8" s="92" t="s">
        <v>192</v>
      </c>
    </row>
    <row r="9" spans="1:21" s="4" customFormat="1" ht="21" customHeight="1" x14ac:dyDescent="0.2">
      <c r="A9" s="93">
        <v>1</v>
      </c>
      <c r="B9" s="93">
        <f>+A9+1</f>
        <v>2</v>
      </c>
      <c r="C9" s="93">
        <f t="shared" ref="C9:H9" si="0">B9+1</f>
        <v>3</v>
      </c>
      <c r="D9" s="93">
        <f t="shared" si="0"/>
        <v>4</v>
      </c>
      <c r="E9" s="93">
        <f t="shared" si="0"/>
        <v>5</v>
      </c>
      <c r="F9" s="93">
        <f t="shared" si="0"/>
        <v>6</v>
      </c>
      <c r="G9" s="93">
        <f t="shared" si="0"/>
        <v>7</v>
      </c>
      <c r="H9" s="93">
        <f t="shared" si="0"/>
        <v>8</v>
      </c>
      <c r="I9" s="2"/>
      <c r="J9" s="2"/>
      <c r="K9" s="2"/>
      <c r="L9" s="2"/>
      <c r="M9" s="2"/>
      <c r="N9" s="2"/>
      <c r="O9" s="2"/>
      <c r="P9" s="2"/>
      <c r="Q9" s="2"/>
      <c r="R9" s="2"/>
      <c r="S9" s="2"/>
      <c r="T9" s="2"/>
      <c r="U9" s="2"/>
    </row>
    <row r="10" spans="1:21" s="4" customFormat="1" ht="21" hidden="1" customHeight="1" x14ac:dyDescent="0.2">
      <c r="A10" s="6">
        <v>2000</v>
      </c>
      <c r="B10" s="7"/>
      <c r="C10" s="7"/>
      <c r="D10" s="7"/>
      <c r="E10" s="7"/>
      <c r="F10" s="7"/>
      <c r="G10" s="7"/>
      <c r="H10" s="7"/>
      <c r="I10" s="2"/>
      <c r="J10" s="2"/>
      <c r="K10" s="2"/>
      <c r="L10" s="2"/>
      <c r="M10" s="2"/>
      <c r="N10" s="2"/>
      <c r="O10" s="2"/>
      <c r="P10" s="2"/>
      <c r="Q10" s="2"/>
      <c r="R10" s="2"/>
      <c r="S10" s="2"/>
      <c r="T10" s="2"/>
      <c r="U10" s="2"/>
    </row>
    <row r="11" spans="1:21" s="4" customFormat="1" ht="21" hidden="1" customHeight="1" x14ac:dyDescent="0.2">
      <c r="A11" s="94">
        <v>2001</v>
      </c>
      <c r="B11" s="95"/>
      <c r="C11" s="95"/>
      <c r="D11" s="95"/>
      <c r="E11" s="95"/>
      <c r="F11" s="95"/>
      <c r="G11" s="95"/>
      <c r="H11" s="95"/>
      <c r="I11" s="2"/>
      <c r="J11" s="2"/>
      <c r="K11" s="2"/>
      <c r="L11" s="2"/>
      <c r="M11" s="2"/>
      <c r="N11" s="2"/>
      <c r="O11" s="2"/>
      <c r="P11" s="2"/>
      <c r="Q11" s="2"/>
      <c r="R11" s="2"/>
      <c r="S11" s="2"/>
      <c r="T11" s="2"/>
      <c r="U11" s="2"/>
    </row>
    <row r="12" spans="1:21" s="4" customFormat="1" ht="21" hidden="1" customHeight="1" x14ac:dyDescent="0.2">
      <c r="A12" s="6">
        <v>2002</v>
      </c>
      <c r="B12" s="7"/>
      <c r="C12" s="7"/>
      <c r="D12" s="7"/>
      <c r="E12" s="7"/>
      <c r="F12" s="7"/>
      <c r="G12" s="7"/>
      <c r="H12" s="7"/>
      <c r="I12" s="2"/>
      <c r="J12" s="2"/>
      <c r="K12" s="2"/>
      <c r="L12" s="2"/>
      <c r="M12" s="2"/>
      <c r="N12" s="2"/>
      <c r="O12" s="2"/>
      <c r="P12" s="2"/>
      <c r="Q12" s="2"/>
      <c r="R12" s="2"/>
      <c r="S12" s="2"/>
      <c r="T12" s="2"/>
      <c r="U12" s="2"/>
    </row>
    <row r="13" spans="1:21" s="8" customFormat="1" ht="21" hidden="1" customHeight="1" x14ac:dyDescent="0.2">
      <c r="A13" s="94">
        <v>2003</v>
      </c>
      <c r="B13" s="95"/>
      <c r="C13" s="95"/>
      <c r="D13" s="95"/>
      <c r="E13" s="95"/>
      <c r="F13" s="95"/>
      <c r="G13" s="95"/>
      <c r="H13" s="95"/>
      <c r="I13" s="12"/>
      <c r="J13" s="12"/>
      <c r="K13" s="12"/>
      <c r="L13" s="12"/>
      <c r="M13" s="12"/>
      <c r="N13" s="12"/>
      <c r="O13" s="12"/>
      <c r="P13" s="12"/>
      <c r="Q13" s="12"/>
      <c r="R13" s="12"/>
      <c r="S13" s="12"/>
      <c r="T13" s="12"/>
      <c r="U13" s="12"/>
    </row>
    <row r="14" spans="1:21" s="4" customFormat="1" ht="21" customHeight="1" x14ac:dyDescent="0.2">
      <c r="A14" s="6">
        <v>2004</v>
      </c>
      <c r="B14" s="22">
        <f>+C14+D14+E14+F14</f>
        <v>1296</v>
      </c>
      <c r="C14" s="22">
        <f>+C51+C52+C53+C54</f>
        <v>0</v>
      </c>
      <c r="D14" s="22">
        <f>+D51+D52+D53+D54</f>
        <v>354</v>
      </c>
      <c r="E14" s="22">
        <f>+E51+E52+E53+E54</f>
        <v>0</v>
      </c>
      <c r="F14" s="22">
        <f>+G14+H14</f>
        <v>942</v>
      </c>
      <c r="G14" s="22">
        <f>+G51+G52+G53+G54</f>
        <v>333</v>
      </c>
      <c r="H14" s="22">
        <f>+H51+H52+H53+H54</f>
        <v>609</v>
      </c>
      <c r="I14" s="47"/>
      <c r="J14" s="2"/>
      <c r="K14" s="2"/>
      <c r="L14" s="2"/>
      <c r="M14" s="2"/>
      <c r="N14" s="2"/>
      <c r="O14" s="2"/>
      <c r="P14" s="2"/>
      <c r="Q14" s="2"/>
      <c r="R14" s="2"/>
      <c r="S14" s="2"/>
      <c r="T14" s="2"/>
      <c r="U14" s="2"/>
    </row>
    <row r="15" spans="1:21" s="8" customFormat="1" ht="21" customHeight="1" x14ac:dyDescent="0.2">
      <c r="A15" s="94">
        <v>2005</v>
      </c>
      <c r="B15" s="76">
        <f t="shared" ref="B15:B87" si="1">+C15+D15+E15+F15</f>
        <v>1020</v>
      </c>
      <c r="C15" s="76">
        <f>+C55+C56+C57+C58</f>
        <v>0</v>
      </c>
      <c r="D15" s="76">
        <f>+D55+D56+D57+D58</f>
        <v>120</v>
      </c>
      <c r="E15" s="76">
        <f>+E55+E56+E57+E58</f>
        <v>0</v>
      </c>
      <c r="F15" s="76">
        <f t="shared" ref="F15:F87" si="2">+G15+H15</f>
        <v>900</v>
      </c>
      <c r="G15" s="76">
        <f>+G55+G56+G57+G58</f>
        <v>451</v>
      </c>
      <c r="H15" s="76">
        <f>+H55+H56+H57+H58</f>
        <v>449</v>
      </c>
      <c r="I15" s="47"/>
      <c r="J15" s="12"/>
      <c r="K15" s="12"/>
      <c r="L15" s="12"/>
      <c r="M15" s="12"/>
      <c r="N15" s="12"/>
      <c r="O15" s="12"/>
      <c r="P15" s="12"/>
      <c r="Q15" s="12"/>
      <c r="R15" s="12"/>
      <c r="S15" s="12"/>
      <c r="T15" s="12"/>
      <c r="U15" s="12"/>
    </row>
    <row r="16" spans="1:21" s="8" customFormat="1" ht="21" customHeight="1" x14ac:dyDescent="0.2">
      <c r="A16" s="6">
        <v>2006</v>
      </c>
      <c r="B16" s="22">
        <f t="shared" si="1"/>
        <v>-1702</v>
      </c>
      <c r="C16" s="22">
        <f>+C59+C60+C61+C62</f>
        <v>0</v>
      </c>
      <c r="D16" s="22">
        <f>+D59+D60+D61+D62</f>
        <v>-863</v>
      </c>
      <c r="E16" s="22">
        <f>+E59+E60+E61+E62</f>
        <v>0</v>
      </c>
      <c r="F16" s="22">
        <f t="shared" si="2"/>
        <v>-839</v>
      </c>
      <c r="G16" s="22">
        <f>+G59+G60+G61+G62</f>
        <v>162</v>
      </c>
      <c r="H16" s="22">
        <f>+H59+H60+H61+H62</f>
        <v>-1001</v>
      </c>
      <c r="I16" s="47"/>
      <c r="J16" s="12"/>
      <c r="K16" s="12"/>
      <c r="L16" s="12"/>
      <c r="M16" s="12"/>
      <c r="N16" s="12"/>
      <c r="O16" s="12"/>
      <c r="P16" s="12"/>
      <c r="Q16" s="12"/>
      <c r="R16" s="12"/>
      <c r="S16" s="12"/>
      <c r="T16" s="12"/>
      <c r="U16" s="12"/>
    </row>
    <row r="17" spans="1:21" s="8" customFormat="1" ht="21" customHeight="1" x14ac:dyDescent="0.2">
      <c r="A17" s="94">
        <v>2007</v>
      </c>
      <c r="B17" s="76">
        <f t="shared" si="1"/>
        <v>-369</v>
      </c>
      <c r="C17" s="76">
        <f>+C63+C64+C65+C66</f>
        <v>0</v>
      </c>
      <c r="D17" s="76">
        <f>+D63+D64+D65+D66</f>
        <v>-566</v>
      </c>
      <c r="E17" s="76">
        <f>+E63+E64+E65+E66</f>
        <v>0</v>
      </c>
      <c r="F17" s="76">
        <f t="shared" si="2"/>
        <v>197</v>
      </c>
      <c r="G17" s="76">
        <f>+G63+G64+G65+G66</f>
        <v>512</v>
      </c>
      <c r="H17" s="76">
        <f>+H63+H64+H65+H66</f>
        <v>-315</v>
      </c>
      <c r="I17" s="47"/>
      <c r="J17" s="12"/>
      <c r="K17" s="12"/>
      <c r="L17" s="12"/>
      <c r="M17" s="12"/>
      <c r="N17" s="12"/>
      <c r="O17" s="12"/>
      <c r="P17" s="12"/>
      <c r="Q17" s="12"/>
      <c r="R17" s="12"/>
      <c r="S17" s="12"/>
      <c r="T17" s="12"/>
      <c r="U17" s="12"/>
    </row>
    <row r="18" spans="1:21" s="8" customFormat="1" ht="21" customHeight="1" x14ac:dyDescent="0.2">
      <c r="A18" s="6">
        <v>2008</v>
      </c>
      <c r="B18" s="22">
        <f t="shared" si="1"/>
        <v>252</v>
      </c>
      <c r="C18" s="22">
        <f>+C67+C68+C69+C70</f>
        <v>0</v>
      </c>
      <c r="D18" s="22">
        <f>+D67+D68+D69+D70</f>
        <v>717</v>
      </c>
      <c r="E18" s="22">
        <f>+E67+E68+E69+E70</f>
        <v>0</v>
      </c>
      <c r="F18" s="22">
        <f t="shared" si="2"/>
        <v>-465</v>
      </c>
      <c r="G18" s="22">
        <f>+G67+G68+G69+G70</f>
        <v>315</v>
      </c>
      <c r="H18" s="22">
        <f>+H67+H68+H69+H70</f>
        <v>-780</v>
      </c>
      <c r="I18" s="47"/>
      <c r="J18" s="12"/>
      <c r="K18" s="12"/>
      <c r="L18" s="12"/>
      <c r="M18" s="12"/>
      <c r="N18" s="12"/>
      <c r="O18" s="12"/>
      <c r="P18" s="12"/>
      <c r="Q18" s="12"/>
      <c r="R18" s="12"/>
      <c r="S18" s="12"/>
      <c r="T18" s="12"/>
      <c r="U18" s="12"/>
    </row>
    <row r="19" spans="1:21" s="4" customFormat="1" ht="21" customHeight="1" x14ac:dyDescent="0.2">
      <c r="A19" s="94">
        <v>2009</v>
      </c>
      <c r="B19" s="76">
        <f t="shared" si="1"/>
        <v>1033</v>
      </c>
      <c r="C19" s="76">
        <f>+C71+C72+C73+C74</f>
        <v>0</v>
      </c>
      <c r="D19" s="76">
        <f>+D71+D72+D73+D74</f>
        <v>606</v>
      </c>
      <c r="E19" s="76">
        <f>+E71+E72+E73+E74</f>
        <v>0</v>
      </c>
      <c r="F19" s="76">
        <f t="shared" si="2"/>
        <v>427</v>
      </c>
      <c r="G19" s="76">
        <f>+G71+G72+G73+G74</f>
        <v>385</v>
      </c>
      <c r="H19" s="76">
        <f>+H71+H72+H73+H74</f>
        <v>42</v>
      </c>
      <c r="I19" s="47"/>
      <c r="J19" s="2"/>
      <c r="K19" s="2"/>
      <c r="L19" s="2"/>
      <c r="M19" s="2"/>
      <c r="N19" s="2"/>
      <c r="O19" s="2"/>
      <c r="P19" s="2"/>
      <c r="Q19" s="2"/>
      <c r="R19" s="2"/>
      <c r="S19" s="2"/>
      <c r="T19" s="2"/>
      <c r="U19" s="2"/>
    </row>
    <row r="20" spans="1:21" s="8" customFormat="1" ht="21" customHeight="1" x14ac:dyDescent="0.2">
      <c r="A20" s="9">
        <v>2010</v>
      </c>
      <c r="B20" s="22">
        <f t="shared" si="1"/>
        <v>5318</v>
      </c>
      <c r="C20" s="22">
        <f>+C75+C76+C77+C78</f>
        <v>0</v>
      </c>
      <c r="D20" s="22">
        <f>+D75+D76+D77+D78</f>
        <v>929</v>
      </c>
      <c r="E20" s="22">
        <f>+E75+E76+E77+E78</f>
        <v>0</v>
      </c>
      <c r="F20" s="22">
        <f t="shared" si="2"/>
        <v>4389</v>
      </c>
      <c r="G20" s="22">
        <f>+G75+G76+G77+G78</f>
        <v>2907</v>
      </c>
      <c r="H20" s="22">
        <f>+H75+H76+H77+H78</f>
        <v>1482</v>
      </c>
      <c r="I20" s="47"/>
      <c r="J20" s="12"/>
      <c r="K20" s="12"/>
      <c r="L20" s="12"/>
      <c r="M20" s="12"/>
      <c r="N20" s="12"/>
      <c r="O20" s="12"/>
      <c r="P20" s="12"/>
      <c r="Q20" s="12"/>
      <c r="R20" s="12"/>
      <c r="S20" s="12"/>
      <c r="T20" s="12"/>
      <c r="U20" s="12"/>
    </row>
    <row r="21" spans="1:21" s="8" customFormat="1" ht="21" customHeight="1" x14ac:dyDescent="0.2">
      <c r="A21" s="94">
        <v>2011</v>
      </c>
      <c r="B21" s="76">
        <f t="shared" si="1"/>
        <v>2199</v>
      </c>
      <c r="C21" s="76">
        <f>+C79+C80+C81+C82</f>
        <v>0</v>
      </c>
      <c r="D21" s="76">
        <f>+D79+D80+D81+D82</f>
        <v>-635</v>
      </c>
      <c r="E21" s="76">
        <f>+E79+E80+E81+E82</f>
        <v>0</v>
      </c>
      <c r="F21" s="76">
        <f t="shared" si="2"/>
        <v>2834</v>
      </c>
      <c r="G21" s="76">
        <f>+G79+G80+G81+G82</f>
        <v>1456</v>
      </c>
      <c r="H21" s="76">
        <f>+H79+H80+H81+H82</f>
        <v>1378</v>
      </c>
      <c r="I21" s="47"/>
      <c r="J21" s="12"/>
      <c r="K21" s="12"/>
      <c r="L21" s="12"/>
      <c r="M21" s="12"/>
      <c r="N21" s="12"/>
      <c r="O21" s="12"/>
      <c r="P21" s="12"/>
      <c r="Q21" s="12"/>
      <c r="R21" s="12"/>
      <c r="S21" s="12"/>
      <c r="T21" s="12"/>
      <c r="U21" s="12"/>
    </row>
    <row r="22" spans="1:21" s="8" customFormat="1" ht="21" customHeight="1" x14ac:dyDescent="0.2">
      <c r="A22" s="9">
        <v>2012</v>
      </c>
      <c r="B22" s="22">
        <f t="shared" si="1"/>
        <v>2984</v>
      </c>
      <c r="C22" s="22">
        <f>+C83+C84+C85+C86</f>
        <v>0</v>
      </c>
      <c r="D22" s="22">
        <f>+D83+D84+D85+D86</f>
        <v>938</v>
      </c>
      <c r="E22" s="22">
        <f>+E83+E84+E85+E86</f>
        <v>0</v>
      </c>
      <c r="F22" s="22">
        <f t="shared" si="2"/>
        <v>2046</v>
      </c>
      <c r="G22" s="22">
        <f>+G83+G84+G85+G86</f>
        <v>1302</v>
      </c>
      <c r="H22" s="22">
        <f>+H83+H84+H85+H86</f>
        <v>744</v>
      </c>
      <c r="I22" s="47"/>
      <c r="J22" s="12"/>
      <c r="K22" s="12"/>
      <c r="L22" s="12"/>
      <c r="M22" s="12"/>
      <c r="N22" s="12"/>
      <c r="O22" s="12"/>
      <c r="P22" s="12"/>
      <c r="Q22" s="12"/>
      <c r="R22" s="12"/>
      <c r="S22" s="12"/>
      <c r="T22" s="12"/>
      <c r="U22" s="12"/>
    </row>
    <row r="23" spans="1:21" s="8" customFormat="1" ht="21" customHeight="1" x14ac:dyDescent="0.2">
      <c r="A23" s="94">
        <v>2013</v>
      </c>
      <c r="B23" s="76">
        <f t="shared" si="1"/>
        <v>2106</v>
      </c>
      <c r="C23" s="76">
        <f>+C87+C88+C89+C90</f>
        <v>0</v>
      </c>
      <c r="D23" s="76">
        <f>+D87+D88+D89+D90</f>
        <v>1339</v>
      </c>
      <c r="E23" s="76">
        <f>+E87+E88+E89+E90</f>
        <v>0</v>
      </c>
      <c r="F23" s="76">
        <f t="shared" si="2"/>
        <v>767</v>
      </c>
      <c r="G23" s="76">
        <f>+G87+G88+G89+G90</f>
        <v>1343</v>
      </c>
      <c r="H23" s="76">
        <f>+H87+H88+H89+H90</f>
        <v>-576</v>
      </c>
      <c r="I23" s="47"/>
      <c r="J23" s="12"/>
      <c r="K23" s="12"/>
      <c r="L23" s="12"/>
      <c r="M23" s="12"/>
      <c r="N23" s="12"/>
      <c r="O23" s="12"/>
      <c r="P23" s="12"/>
      <c r="Q23" s="12"/>
      <c r="R23" s="12"/>
      <c r="S23" s="12"/>
      <c r="T23" s="12"/>
      <c r="U23" s="12"/>
    </row>
    <row r="24" spans="1:21" s="8" customFormat="1" ht="21" customHeight="1" x14ac:dyDescent="0.2">
      <c r="A24" s="9">
        <v>2014</v>
      </c>
      <c r="B24" s="22">
        <f t="shared" si="1"/>
        <v>2367</v>
      </c>
      <c r="C24" s="22">
        <f>+C91+C92+C93+C94</f>
        <v>0</v>
      </c>
      <c r="D24" s="22">
        <f>+D91+D92+D93+D94</f>
        <v>859</v>
      </c>
      <c r="E24" s="22">
        <f>+E91+E92+E93+E94</f>
        <v>0</v>
      </c>
      <c r="F24" s="22">
        <f t="shared" si="2"/>
        <v>1508</v>
      </c>
      <c r="G24" s="22">
        <f>+G91+G92+G93+G94</f>
        <v>29</v>
      </c>
      <c r="H24" s="22">
        <f>+H91+H92+H93+H94</f>
        <v>1479</v>
      </c>
      <c r="I24" s="47"/>
      <c r="J24" s="12"/>
      <c r="K24" s="12"/>
      <c r="L24" s="12"/>
      <c r="M24" s="12"/>
      <c r="N24" s="12"/>
      <c r="O24" s="12"/>
      <c r="P24" s="12"/>
      <c r="Q24" s="12"/>
      <c r="R24" s="12"/>
      <c r="S24" s="12"/>
      <c r="T24" s="12"/>
      <c r="U24" s="12"/>
    </row>
    <row r="25" spans="1:21" s="8" customFormat="1" ht="21" customHeight="1" x14ac:dyDescent="0.2">
      <c r="A25" s="94">
        <v>2015</v>
      </c>
      <c r="B25" s="76">
        <f t="shared" si="1"/>
        <v>4926</v>
      </c>
      <c r="C25" s="76">
        <f>+C95+C96+C97+C98</f>
        <v>0</v>
      </c>
      <c r="D25" s="76">
        <f>+D95+D96+D97+D98</f>
        <v>-530</v>
      </c>
      <c r="E25" s="76">
        <f>+E95+E96+E97+E98</f>
        <v>0</v>
      </c>
      <c r="F25" s="76">
        <f t="shared" si="2"/>
        <v>5456</v>
      </c>
      <c r="G25" s="76">
        <f>+G95+G96+G97+G98</f>
        <v>5154</v>
      </c>
      <c r="H25" s="76">
        <f>+H95+H96+H97+H98</f>
        <v>302</v>
      </c>
      <c r="I25" s="47"/>
      <c r="J25" s="12"/>
      <c r="K25" s="12"/>
      <c r="L25" s="12"/>
      <c r="M25" s="12"/>
      <c r="N25" s="12"/>
      <c r="O25" s="12"/>
      <c r="P25" s="12"/>
      <c r="Q25" s="12"/>
      <c r="R25" s="12"/>
      <c r="S25" s="12"/>
      <c r="T25" s="12"/>
      <c r="U25" s="12"/>
    </row>
    <row r="26" spans="1:21" s="8" customFormat="1" ht="21" customHeight="1" x14ac:dyDescent="0.2">
      <c r="A26" s="9">
        <v>2016</v>
      </c>
      <c r="B26" s="22">
        <f t="shared" ref="B26:B27" si="3">+C26+D26+E26+F26</f>
        <v>-2345</v>
      </c>
      <c r="C26" s="22">
        <f>+C99+C100+C101+C102</f>
        <v>0</v>
      </c>
      <c r="D26" s="22">
        <f>+D99+D100+D101+D102</f>
        <v>784</v>
      </c>
      <c r="E26" s="22">
        <f>+E99+E100+E101+E102</f>
        <v>0</v>
      </c>
      <c r="F26" s="22">
        <f t="shared" ref="F26" si="4">+G26+H26</f>
        <v>-3129</v>
      </c>
      <c r="G26" s="22">
        <f>+G99+G100+G101+G102</f>
        <v>-2354</v>
      </c>
      <c r="H26" s="22">
        <f>+H99+H100+H101+H102</f>
        <v>-775</v>
      </c>
      <c r="I26" s="47"/>
      <c r="J26" s="12"/>
      <c r="K26" s="12"/>
      <c r="L26" s="12"/>
      <c r="M26" s="12"/>
      <c r="N26" s="12"/>
      <c r="O26" s="12"/>
      <c r="P26" s="12"/>
      <c r="Q26" s="12"/>
      <c r="R26" s="12"/>
      <c r="S26" s="12"/>
      <c r="T26" s="12"/>
      <c r="U26" s="12"/>
    </row>
    <row r="27" spans="1:21" s="8" customFormat="1" ht="21" customHeight="1" x14ac:dyDescent="0.2">
      <c r="A27" s="94">
        <v>2017</v>
      </c>
      <c r="B27" s="76">
        <f t="shared" si="3"/>
        <v>1285</v>
      </c>
      <c r="C27" s="76">
        <f>+C103+C104+C105+C106</f>
        <v>0</v>
      </c>
      <c r="D27" s="76">
        <f>+D103+D104+D105+D106</f>
        <v>-144</v>
      </c>
      <c r="E27" s="76">
        <f>+E103+E104+E105+E106</f>
        <v>0</v>
      </c>
      <c r="F27" s="76">
        <f t="shared" si="2"/>
        <v>1429</v>
      </c>
      <c r="G27" s="76">
        <f>+G103+G104+G105+G106</f>
        <v>913</v>
      </c>
      <c r="H27" s="76">
        <f>+H103+H104+H105+H106</f>
        <v>516</v>
      </c>
      <c r="I27" s="47"/>
      <c r="J27" s="12"/>
      <c r="K27" s="12"/>
      <c r="L27" s="12"/>
      <c r="M27" s="12"/>
      <c r="N27" s="12"/>
      <c r="O27" s="12"/>
      <c r="P27" s="12"/>
      <c r="Q27" s="12"/>
      <c r="R27" s="12"/>
      <c r="S27" s="12"/>
      <c r="T27" s="12"/>
      <c r="U27" s="12"/>
    </row>
    <row r="28" spans="1:21" s="58" customFormat="1" ht="21" customHeight="1" x14ac:dyDescent="0.2">
      <c r="A28" s="9">
        <v>2018</v>
      </c>
      <c r="B28" s="53">
        <f t="shared" ref="B28:B31" si="5">+C28+D28+E28+F28</f>
        <v>783</v>
      </c>
      <c r="C28" s="53">
        <f>+C108+C109+C110+C107</f>
        <v>0</v>
      </c>
      <c r="D28" s="53">
        <f>+D108+D109+D110+D107</f>
        <v>904</v>
      </c>
      <c r="E28" s="53">
        <f>+E108+E109+E110+E107</f>
        <v>0</v>
      </c>
      <c r="F28" s="53">
        <f t="shared" ref="F28:F31" si="6">+G28+H28</f>
        <v>-121</v>
      </c>
      <c r="G28" s="53">
        <f>+G108+G109+G110+G107</f>
        <v>-201</v>
      </c>
      <c r="H28" s="53">
        <f>+H108+H109+H110+H107</f>
        <v>80</v>
      </c>
      <c r="I28" s="56"/>
      <c r="J28" s="57"/>
      <c r="K28" s="57"/>
      <c r="L28" s="57"/>
      <c r="M28" s="57"/>
      <c r="N28" s="57"/>
      <c r="O28" s="57"/>
      <c r="P28" s="57"/>
      <c r="Q28" s="57"/>
      <c r="R28" s="57"/>
      <c r="S28" s="57"/>
      <c r="T28" s="57"/>
      <c r="U28" s="57"/>
    </row>
    <row r="29" spans="1:21" s="8" customFormat="1" ht="21" customHeight="1" x14ac:dyDescent="0.2">
      <c r="A29" s="94">
        <v>2019</v>
      </c>
      <c r="B29" s="76">
        <f t="shared" si="5"/>
        <v>294</v>
      </c>
      <c r="C29" s="76">
        <f>+C111+C112+C113+C114</f>
        <v>0</v>
      </c>
      <c r="D29" s="76">
        <f>+D111+D112+D113+D114</f>
        <v>-27</v>
      </c>
      <c r="E29" s="76">
        <f>+E111+E112+E113+E114</f>
        <v>0</v>
      </c>
      <c r="F29" s="76">
        <f t="shared" si="6"/>
        <v>321</v>
      </c>
      <c r="G29" s="76">
        <f>+G111+G112+G113+G114</f>
        <v>91</v>
      </c>
      <c r="H29" s="76">
        <f>+H111+H112+H113+H114</f>
        <v>230</v>
      </c>
      <c r="I29" s="47"/>
      <c r="J29" s="12"/>
      <c r="K29" s="12"/>
      <c r="L29" s="12"/>
      <c r="M29" s="12"/>
      <c r="N29" s="12"/>
      <c r="O29" s="12"/>
      <c r="P29" s="12"/>
      <c r="Q29" s="12"/>
      <c r="R29" s="12"/>
      <c r="S29" s="12"/>
      <c r="T29" s="12"/>
      <c r="U29" s="12"/>
    </row>
    <row r="30" spans="1:21" s="8" customFormat="1" ht="21" customHeight="1" x14ac:dyDescent="0.2">
      <c r="A30" s="9">
        <v>2020</v>
      </c>
      <c r="B30" s="22">
        <f t="shared" si="5"/>
        <v>-3141</v>
      </c>
      <c r="C30" s="22">
        <f>+C115+C116+C117+C118</f>
        <v>0</v>
      </c>
      <c r="D30" s="22">
        <f>+D115+D116+D117+D118</f>
        <v>-776</v>
      </c>
      <c r="E30" s="22">
        <f>+E115+E116+E117+E118</f>
        <v>0</v>
      </c>
      <c r="F30" s="22">
        <f t="shared" si="6"/>
        <v>-2365</v>
      </c>
      <c r="G30" s="22">
        <f>+G115+G116+G117+G118</f>
        <v>-1891</v>
      </c>
      <c r="H30" s="22">
        <f>+H115+H116+H117+H118</f>
        <v>-474</v>
      </c>
      <c r="I30" s="47"/>
      <c r="J30" s="12"/>
      <c r="K30" s="12"/>
      <c r="L30" s="12"/>
      <c r="M30" s="12"/>
      <c r="N30" s="12"/>
      <c r="O30" s="12"/>
      <c r="P30" s="12"/>
      <c r="Q30" s="12"/>
      <c r="R30" s="12"/>
      <c r="S30" s="12"/>
      <c r="T30" s="12"/>
      <c r="U30" s="12"/>
    </row>
    <row r="31" spans="1:21" s="8" customFormat="1" ht="21" customHeight="1" x14ac:dyDescent="0.2">
      <c r="A31" s="94">
        <v>2021</v>
      </c>
      <c r="B31" s="76">
        <f t="shared" si="5"/>
        <v>525</v>
      </c>
      <c r="C31" s="76">
        <f>+C119+C120+C121+C122</f>
        <v>0</v>
      </c>
      <c r="D31" s="76">
        <f>+D119+D120+D121+D122</f>
        <v>431</v>
      </c>
      <c r="E31" s="76">
        <f>+E119+E120+E121+E122</f>
        <v>0</v>
      </c>
      <c r="F31" s="76">
        <f t="shared" si="6"/>
        <v>94</v>
      </c>
      <c r="G31" s="76">
        <f>+G119+G120+G121+G122</f>
        <v>-113</v>
      </c>
      <c r="H31" s="76">
        <f>+H119+H120+H121+H122</f>
        <v>207</v>
      </c>
      <c r="I31" s="47"/>
      <c r="J31" s="12"/>
      <c r="K31" s="12"/>
      <c r="L31" s="12"/>
      <c r="M31" s="12"/>
      <c r="N31" s="12"/>
      <c r="O31" s="12"/>
      <c r="P31" s="12"/>
      <c r="Q31" s="12"/>
      <c r="R31" s="12"/>
      <c r="S31" s="12"/>
      <c r="T31" s="12"/>
      <c r="U31" s="12"/>
    </row>
    <row r="32" spans="1:21" s="8" customFormat="1" ht="21" customHeight="1" x14ac:dyDescent="0.2">
      <c r="A32" s="9">
        <v>2022</v>
      </c>
      <c r="B32" s="22">
        <f>+B123+B124+B125+B126</f>
        <v>-1132</v>
      </c>
      <c r="C32" s="22">
        <f t="shared" ref="C32:H32" si="7">+C123+C124+C125+C126</f>
        <v>0</v>
      </c>
      <c r="D32" s="22">
        <f t="shared" si="7"/>
        <v>-554</v>
      </c>
      <c r="E32" s="22">
        <f t="shared" si="7"/>
        <v>0</v>
      </c>
      <c r="F32" s="22">
        <f t="shared" si="7"/>
        <v>-578</v>
      </c>
      <c r="G32" s="22">
        <f t="shared" si="7"/>
        <v>-649</v>
      </c>
      <c r="H32" s="22">
        <f t="shared" si="7"/>
        <v>71</v>
      </c>
      <c r="I32" s="47"/>
      <c r="J32" s="12"/>
      <c r="K32" s="12"/>
      <c r="L32" s="12"/>
      <c r="M32" s="12"/>
      <c r="N32" s="12"/>
      <c r="O32" s="12"/>
      <c r="P32" s="12"/>
      <c r="Q32" s="12"/>
      <c r="R32" s="12"/>
      <c r="S32" s="12"/>
      <c r="T32" s="12"/>
      <c r="U32" s="12"/>
    </row>
    <row r="33" spans="1:21" s="8" customFormat="1" ht="21" customHeight="1" x14ac:dyDescent="0.2">
      <c r="A33" s="94">
        <v>2023</v>
      </c>
      <c r="B33" s="76">
        <f t="shared" ref="B33" si="8">+C33+D33+E33+F33</f>
        <v>676</v>
      </c>
      <c r="C33" s="76">
        <f>+C127+C128+C129+C130</f>
        <v>0</v>
      </c>
      <c r="D33" s="76">
        <f>+D127+D128+D129+D130</f>
        <v>519</v>
      </c>
      <c r="E33" s="76">
        <f>+E127+E128+E129+E130</f>
        <v>0</v>
      </c>
      <c r="F33" s="76">
        <f t="shared" ref="F33" si="9">+G33+H33</f>
        <v>157</v>
      </c>
      <c r="G33" s="76">
        <f>+G127+G128+G129+G130</f>
        <v>119</v>
      </c>
      <c r="H33" s="76">
        <f>+H127+H128+H129+H130</f>
        <v>38</v>
      </c>
      <c r="I33" s="47"/>
      <c r="J33" s="12"/>
      <c r="K33" s="12"/>
      <c r="L33" s="12"/>
      <c r="M33" s="12"/>
      <c r="N33" s="12"/>
      <c r="O33" s="12"/>
      <c r="P33" s="12"/>
      <c r="Q33" s="12"/>
      <c r="R33" s="12"/>
      <c r="S33" s="12"/>
      <c r="T33" s="12"/>
      <c r="U33" s="12"/>
    </row>
    <row r="34" spans="1:21" s="8" customFormat="1" ht="21" customHeight="1" x14ac:dyDescent="0.2">
      <c r="A34" s="96"/>
      <c r="B34" s="79"/>
      <c r="C34" s="79" t="s">
        <v>246</v>
      </c>
      <c r="D34" s="79"/>
      <c r="E34" s="79"/>
      <c r="F34" s="79"/>
      <c r="G34" s="79"/>
      <c r="H34" s="79"/>
      <c r="I34" s="47"/>
      <c r="J34" s="12"/>
      <c r="K34" s="12"/>
      <c r="L34" s="12"/>
      <c r="M34" s="12"/>
      <c r="N34" s="12"/>
      <c r="O34" s="12"/>
      <c r="P34" s="12"/>
      <c r="Q34" s="12"/>
      <c r="R34" s="12"/>
      <c r="S34" s="12"/>
      <c r="T34" s="12"/>
      <c r="U34" s="12"/>
    </row>
    <row r="35" spans="1:21" s="8" customFormat="1" ht="21" hidden="1" customHeight="1" x14ac:dyDescent="0.2">
      <c r="A35" s="10" t="s">
        <v>229</v>
      </c>
      <c r="B35" s="22">
        <f t="shared" ref="B35" si="10">+C35+D35+E35+F35</f>
        <v>0</v>
      </c>
      <c r="C35" s="22"/>
      <c r="D35" s="22"/>
      <c r="E35" s="22"/>
      <c r="F35" s="22">
        <f t="shared" ref="F35" si="11">+G35+H35</f>
        <v>0</v>
      </c>
      <c r="G35" s="22"/>
      <c r="H35" s="22"/>
      <c r="I35" s="47"/>
      <c r="J35" s="12"/>
      <c r="K35" s="12"/>
      <c r="L35" s="12"/>
      <c r="M35" s="12"/>
      <c r="N35" s="12"/>
      <c r="O35" s="12"/>
      <c r="P35" s="12"/>
      <c r="Q35" s="12"/>
      <c r="R35" s="12"/>
      <c r="S35" s="12"/>
      <c r="T35" s="12"/>
      <c r="U35" s="12"/>
    </row>
    <row r="36" spans="1:21" s="4" customFormat="1" ht="21" hidden="1" customHeight="1" x14ac:dyDescent="0.2">
      <c r="A36" s="97" t="s">
        <v>65</v>
      </c>
      <c r="B36" s="76">
        <f t="shared" si="1"/>
        <v>0</v>
      </c>
      <c r="C36" s="76"/>
      <c r="D36" s="76"/>
      <c r="E36" s="76"/>
      <c r="F36" s="76">
        <f t="shared" si="2"/>
        <v>0</v>
      </c>
      <c r="G36" s="76"/>
      <c r="H36" s="76"/>
      <c r="I36" s="47"/>
      <c r="J36" s="2"/>
      <c r="K36" s="2"/>
      <c r="L36" s="2"/>
      <c r="M36" s="2"/>
      <c r="N36" s="2"/>
      <c r="O36" s="2"/>
      <c r="P36" s="2"/>
      <c r="Q36" s="2"/>
      <c r="R36" s="2"/>
      <c r="S36" s="2"/>
      <c r="T36" s="2"/>
      <c r="U36" s="2"/>
    </row>
    <row r="37" spans="1:21" s="4" customFormat="1" ht="21" hidden="1" customHeight="1" x14ac:dyDescent="0.2">
      <c r="A37" s="10" t="s">
        <v>66</v>
      </c>
      <c r="B37" s="22">
        <f t="shared" si="1"/>
        <v>0</v>
      </c>
      <c r="C37" s="22"/>
      <c r="D37" s="22"/>
      <c r="E37" s="22"/>
      <c r="F37" s="22">
        <f t="shared" si="2"/>
        <v>0</v>
      </c>
      <c r="G37" s="22"/>
      <c r="H37" s="22"/>
      <c r="I37" s="47"/>
      <c r="J37" s="2"/>
      <c r="K37" s="2"/>
      <c r="L37" s="2"/>
      <c r="M37" s="2"/>
      <c r="N37" s="2"/>
      <c r="O37" s="2"/>
      <c r="P37" s="2"/>
      <c r="Q37" s="2"/>
      <c r="R37" s="2"/>
      <c r="S37" s="2"/>
      <c r="T37" s="2"/>
      <c r="U37" s="2"/>
    </row>
    <row r="38" spans="1:21" s="4" customFormat="1" ht="21" hidden="1" customHeight="1" x14ac:dyDescent="0.2">
      <c r="A38" s="97" t="s">
        <v>67</v>
      </c>
      <c r="B38" s="76">
        <f t="shared" si="1"/>
        <v>0</v>
      </c>
      <c r="C38" s="76"/>
      <c r="D38" s="76"/>
      <c r="E38" s="76"/>
      <c r="F38" s="76">
        <f t="shared" si="2"/>
        <v>0</v>
      </c>
      <c r="G38" s="76"/>
      <c r="H38" s="76"/>
      <c r="I38" s="47"/>
      <c r="J38" s="2"/>
      <c r="K38" s="2"/>
      <c r="L38" s="2"/>
      <c r="M38" s="2"/>
      <c r="N38" s="2"/>
      <c r="O38" s="2"/>
      <c r="P38" s="2"/>
      <c r="Q38" s="2"/>
      <c r="R38" s="2"/>
      <c r="S38" s="2"/>
      <c r="T38" s="2"/>
      <c r="U38" s="2"/>
    </row>
    <row r="39" spans="1:21" s="4" customFormat="1" ht="21" hidden="1" customHeight="1" x14ac:dyDescent="0.2">
      <c r="A39" s="10" t="s">
        <v>68</v>
      </c>
      <c r="B39" s="22">
        <f t="shared" si="1"/>
        <v>0</v>
      </c>
      <c r="C39" s="22"/>
      <c r="D39" s="22"/>
      <c r="E39" s="22"/>
      <c r="F39" s="22">
        <f t="shared" si="2"/>
        <v>0</v>
      </c>
      <c r="G39" s="22"/>
      <c r="H39" s="22"/>
      <c r="I39" s="47"/>
      <c r="J39" s="2"/>
      <c r="K39" s="2"/>
      <c r="L39" s="2"/>
      <c r="M39" s="2"/>
      <c r="N39" s="2"/>
      <c r="O39" s="2"/>
      <c r="P39" s="2"/>
      <c r="Q39" s="2"/>
      <c r="R39" s="2"/>
      <c r="S39" s="2"/>
      <c r="T39" s="2"/>
      <c r="U39" s="2"/>
    </row>
    <row r="40" spans="1:21" s="4" customFormat="1" ht="21" hidden="1" customHeight="1" x14ac:dyDescent="0.2">
      <c r="A40" s="97" t="s">
        <v>69</v>
      </c>
      <c r="B40" s="76">
        <f t="shared" si="1"/>
        <v>0</v>
      </c>
      <c r="C40" s="76"/>
      <c r="D40" s="76"/>
      <c r="E40" s="76"/>
      <c r="F40" s="76">
        <f t="shared" si="2"/>
        <v>0</v>
      </c>
      <c r="G40" s="76"/>
      <c r="H40" s="76"/>
      <c r="I40" s="47"/>
      <c r="J40" s="2"/>
      <c r="K40" s="2"/>
      <c r="L40" s="2"/>
      <c r="M40" s="2"/>
      <c r="N40" s="2"/>
      <c r="O40" s="2"/>
      <c r="P40" s="2"/>
      <c r="Q40" s="2"/>
      <c r="R40" s="2"/>
      <c r="S40" s="2"/>
      <c r="T40" s="2"/>
      <c r="U40" s="2"/>
    </row>
    <row r="41" spans="1:21" s="4" customFormat="1" ht="21" hidden="1" customHeight="1" x14ac:dyDescent="0.2">
      <c r="A41" s="10" t="s">
        <v>70</v>
      </c>
      <c r="B41" s="22">
        <f t="shared" si="1"/>
        <v>0</v>
      </c>
      <c r="C41" s="22"/>
      <c r="D41" s="22"/>
      <c r="E41" s="22"/>
      <c r="F41" s="22">
        <f t="shared" si="2"/>
        <v>0</v>
      </c>
      <c r="G41" s="22"/>
      <c r="H41" s="22"/>
      <c r="I41" s="47"/>
      <c r="J41" s="2"/>
      <c r="K41" s="2"/>
      <c r="L41" s="2"/>
      <c r="M41" s="2"/>
      <c r="N41" s="2"/>
      <c r="O41" s="2"/>
      <c r="P41" s="2"/>
      <c r="Q41" s="2"/>
      <c r="R41" s="2"/>
      <c r="S41" s="2"/>
      <c r="T41" s="2"/>
      <c r="U41" s="2"/>
    </row>
    <row r="42" spans="1:21" s="4" customFormat="1" ht="21" hidden="1" customHeight="1" x14ac:dyDescent="0.2">
      <c r="A42" s="97" t="s">
        <v>71</v>
      </c>
      <c r="B42" s="76">
        <f t="shared" si="1"/>
        <v>0</v>
      </c>
      <c r="C42" s="76"/>
      <c r="D42" s="76"/>
      <c r="E42" s="76"/>
      <c r="F42" s="76">
        <f t="shared" si="2"/>
        <v>0</v>
      </c>
      <c r="G42" s="76"/>
      <c r="H42" s="76"/>
      <c r="I42" s="47"/>
      <c r="J42" s="2"/>
      <c r="K42" s="2"/>
      <c r="L42" s="2"/>
      <c r="M42" s="2"/>
      <c r="N42" s="2"/>
      <c r="O42" s="2"/>
      <c r="P42" s="2"/>
      <c r="Q42" s="2"/>
      <c r="R42" s="2"/>
      <c r="S42" s="2"/>
      <c r="T42" s="2"/>
      <c r="U42" s="2"/>
    </row>
    <row r="43" spans="1:21" s="4" customFormat="1" ht="21" hidden="1" customHeight="1" x14ac:dyDescent="0.2">
      <c r="A43" s="10" t="s">
        <v>72</v>
      </c>
      <c r="B43" s="22">
        <f t="shared" si="1"/>
        <v>0</v>
      </c>
      <c r="C43" s="22"/>
      <c r="D43" s="22"/>
      <c r="E43" s="22"/>
      <c r="F43" s="22">
        <f t="shared" si="2"/>
        <v>0</v>
      </c>
      <c r="G43" s="22"/>
      <c r="H43" s="22"/>
      <c r="I43" s="47"/>
      <c r="J43" s="2"/>
      <c r="K43" s="2"/>
      <c r="L43" s="2"/>
      <c r="M43" s="2"/>
      <c r="N43" s="2"/>
      <c r="O43" s="2"/>
      <c r="P43" s="2"/>
      <c r="Q43" s="2"/>
      <c r="R43" s="2"/>
      <c r="S43" s="2"/>
      <c r="T43" s="2"/>
      <c r="U43" s="2"/>
    </row>
    <row r="44" spans="1:21" s="4" customFormat="1" ht="21" hidden="1" customHeight="1" x14ac:dyDescent="0.2">
      <c r="A44" s="97" t="s">
        <v>73</v>
      </c>
      <c r="B44" s="76">
        <f t="shared" si="1"/>
        <v>0</v>
      </c>
      <c r="C44" s="76"/>
      <c r="D44" s="76"/>
      <c r="E44" s="76"/>
      <c r="F44" s="76">
        <f t="shared" si="2"/>
        <v>0</v>
      </c>
      <c r="G44" s="76"/>
      <c r="H44" s="76"/>
      <c r="I44" s="47"/>
      <c r="J44" s="2"/>
      <c r="K44" s="2"/>
      <c r="L44" s="2"/>
      <c r="M44" s="2"/>
      <c r="N44" s="2"/>
      <c r="O44" s="2"/>
      <c r="P44" s="2"/>
      <c r="Q44" s="2"/>
      <c r="R44" s="2"/>
      <c r="S44" s="2"/>
      <c r="T44" s="2"/>
      <c r="U44" s="2"/>
    </row>
    <row r="45" spans="1:21" s="4" customFormat="1" ht="21" hidden="1" customHeight="1" x14ac:dyDescent="0.2">
      <c r="A45" s="10" t="s">
        <v>74</v>
      </c>
      <c r="B45" s="22">
        <f t="shared" si="1"/>
        <v>0</v>
      </c>
      <c r="C45" s="22"/>
      <c r="D45" s="22"/>
      <c r="E45" s="22"/>
      <c r="F45" s="22">
        <f t="shared" si="2"/>
        <v>0</v>
      </c>
      <c r="G45" s="22"/>
      <c r="H45" s="22"/>
      <c r="I45" s="47"/>
      <c r="J45" s="2"/>
      <c r="K45" s="2"/>
      <c r="L45" s="2"/>
      <c r="M45" s="2"/>
      <c r="N45" s="2"/>
      <c r="O45" s="2"/>
      <c r="P45" s="2"/>
      <c r="Q45" s="2"/>
      <c r="R45" s="2"/>
      <c r="S45" s="2"/>
      <c r="T45" s="2"/>
      <c r="U45" s="2"/>
    </row>
    <row r="46" spans="1:21" s="4" customFormat="1" ht="21" hidden="1" customHeight="1" x14ac:dyDescent="0.2">
      <c r="A46" s="97" t="s">
        <v>75</v>
      </c>
      <c r="B46" s="76">
        <f t="shared" si="1"/>
        <v>0</v>
      </c>
      <c r="C46" s="76"/>
      <c r="D46" s="76"/>
      <c r="E46" s="76"/>
      <c r="F46" s="76">
        <f t="shared" si="2"/>
        <v>0</v>
      </c>
      <c r="G46" s="76"/>
      <c r="H46" s="76"/>
      <c r="I46" s="47"/>
      <c r="J46" s="2"/>
      <c r="K46" s="2"/>
      <c r="L46" s="2"/>
      <c r="M46" s="2"/>
      <c r="N46" s="2"/>
      <c r="O46" s="2"/>
      <c r="P46" s="2"/>
      <c r="Q46" s="2"/>
      <c r="R46" s="2"/>
      <c r="S46" s="2"/>
      <c r="T46" s="2"/>
      <c r="U46" s="2"/>
    </row>
    <row r="47" spans="1:21" s="4" customFormat="1" ht="21" hidden="1" customHeight="1" x14ac:dyDescent="0.2">
      <c r="A47" s="10" t="s">
        <v>76</v>
      </c>
      <c r="B47" s="22">
        <f t="shared" si="1"/>
        <v>0</v>
      </c>
      <c r="C47" s="22"/>
      <c r="D47" s="22"/>
      <c r="E47" s="22"/>
      <c r="F47" s="22">
        <f t="shared" si="2"/>
        <v>0</v>
      </c>
      <c r="G47" s="22"/>
      <c r="H47" s="22"/>
      <c r="I47" s="47"/>
      <c r="J47" s="2"/>
      <c r="K47" s="2"/>
      <c r="L47" s="2"/>
      <c r="M47" s="2"/>
      <c r="N47" s="2"/>
      <c r="O47" s="2"/>
      <c r="P47" s="2"/>
      <c r="Q47" s="2"/>
      <c r="R47" s="2"/>
      <c r="S47" s="2"/>
      <c r="T47" s="2"/>
      <c r="U47" s="2"/>
    </row>
    <row r="48" spans="1:21" s="4" customFormat="1" ht="21" hidden="1" customHeight="1" x14ac:dyDescent="0.2">
      <c r="A48" s="97" t="s">
        <v>77</v>
      </c>
      <c r="B48" s="76">
        <f t="shared" si="1"/>
        <v>0</v>
      </c>
      <c r="C48" s="76"/>
      <c r="D48" s="76"/>
      <c r="E48" s="76"/>
      <c r="F48" s="76">
        <f t="shared" si="2"/>
        <v>0</v>
      </c>
      <c r="G48" s="76"/>
      <c r="H48" s="76"/>
      <c r="I48" s="47"/>
      <c r="J48" s="2"/>
      <c r="K48" s="2"/>
      <c r="L48" s="2"/>
      <c r="M48" s="2"/>
      <c r="N48" s="2"/>
      <c r="O48" s="2"/>
      <c r="P48" s="2"/>
      <c r="Q48" s="2"/>
      <c r="R48" s="2"/>
      <c r="S48" s="2"/>
      <c r="T48" s="2"/>
      <c r="U48" s="2"/>
    </row>
    <row r="49" spans="1:21" s="4" customFormat="1" ht="21" hidden="1" customHeight="1" x14ac:dyDescent="0.2">
      <c r="A49" s="10" t="s">
        <v>78</v>
      </c>
      <c r="B49" s="22">
        <f t="shared" si="1"/>
        <v>0</v>
      </c>
      <c r="C49" s="22"/>
      <c r="D49" s="22"/>
      <c r="E49" s="22"/>
      <c r="F49" s="22">
        <f t="shared" si="2"/>
        <v>0</v>
      </c>
      <c r="G49" s="22"/>
      <c r="H49" s="22"/>
      <c r="I49" s="47"/>
      <c r="J49" s="2"/>
      <c r="K49" s="2"/>
      <c r="L49" s="2"/>
      <c r="M49" s="2"/>
      <c r="N49" s="2"/>
      <c r="O49" s="2"/>
      <c r="P49" s="2"/>
      <c r="Q49" s="2"/>
      <c r="R49" s="2"/>
      <c r="S49" s="2"/>
      <c r="T49" s="2"/>
      <c r="U49" s="2"/>
    </row>
    <row r="50" spans="1:21" s="4" customFormat="1" ht="21" hidden="1" customHeight="1" x14ac:dyDescent="0.2">
      <c r="A50" s="97" t="s">
        <v>79</v>
      </c>
      <c r="B50" s="76">
        <f t="shared" si="1"/>
        <v>0</v>
      </c>
      <c r="C50" s="76"/>
      <c r="D50" s="76"/>
      <c r="E50" s="76"/>
      <c r="F50" s="76">
        <f t="shared" si="2"/>
        <v>0</v>
      </c>
      <c r="G50" s="76"/>
      <c r="H50" s="76"/>
      <c r="I50" s="47"/>
      <c r="J50" s="2"/>
      <c r="K50" s="2"/>
      <c r="L50" s="2"/>
      <c r="M50" s="2"/>
      <c r="N50" s="2"/>
      <c r="O50" s="2"/>
      <c r="P50" s="2"/>
      <c r="Q50" s="2"/>
      <c r="R50" s="2"/>
      <c r="S50" s="2"/>
      <c r="T50" s="2"/>
      <c r="U50" s="2"/>
    </row>
    <row r="51" spans="1:21" s="4" customFormat="1" ht="21" customHeight="1" x14ac:dyDescent="0.2">
      <c r="A51" s="10" t="s">
        <v>9</v>
      </c>
      <c r="B51" s="22">
        <f t="shared" si="1"/>
        <v>208</v>
      </c>
      <c r="C51" s="34">
        <v>0</v>
      </c>
      <c r="D51" s="34">
        <v>29</v>
      </c>
      <c r="E51" s="34">
        <v>0</v>
      </c>
      <c r="F51" s="22">
        <f t="shared" si="2"/>
        <v>179</v>
      </c>
      <c r="G51" s="34">
        <v>70</v>
      </c>
      <c r="H51" s="34">
        <v>109</v>
      </c>
      <c r="I51" s="47"/>
      <c r="J51" s="2"/>
      <c r="K51" s="2"/>
      <c r="L51" s="2"/>
      <c r="M51" s="2"/>
      <c r="N51" s="2"/>
      <c r="O51" s="2"/>
      <c r="P51" s="2"/>
      <c r="Q51" s="2"/>
      <c r="R51" s="2"/>
      <c r="S51" s="2"/>
      <c r="T51" s="2"/>
      <c r="U51" s="2"/>
    </row>
    <row r="52" spans="1:21" s="4" customFormat="1" ht="21" customHeight="1" x14ac:dyDescent="0.2">
      <c r="A52" s="97" t="s">
        <v>10</v>
      </c>
      <c r="B52" s="76">
        <f t="shared" si="1"/>
        <v>65</v>
      </c>
      <c r="C52" s="69">
        <v>0</v>
      </c>
      <c r="D52" s="69">
        <v>37</v>
      </c>
      <c r="E52" s="69">
        <v>0</v>
      </c>
      <c r="F52" s="76">
        <f t="shared" si="2"/>
        <v>28</v>
      </c>
      <c r="G52" s="69">
        <v>30</v>
      </c>
      <c r="H52" s="69">
        <v>-2</v>
      </c>
      <c r="I52" s="47"/>
      <c r="J52" s="2"/>
      <c r="K52" s="2"/>
      <c r="L52" s="2"/>
      <c r="M52" s="2"/>
      <c r="N52" s="2"/>
      <c r="O52" s="2"/>
      <c r="P52" s="2"/>
      <c r="Q52" s="2"/>
      <c r="R52" s="2"/>
      <c r="S52" s="2"/>
      <c r="T52" s="2"/>
      <c r="U52" s="2"/>
    </row>
    <row r="53" spans="1:21" s="4" customFormat="1" ht="21" customHeight="1" x14ac:dyDescent="0.2">
      <c r="A53" s="10" t="s">
        <v>11</v>
      </c>
      <c r="B53" s="22">
        <f t="shared" si="1"/>
        <v>29</v>
      </c>
      <c r="C53" s="34">
        <v>0</v>
      </c>
      <c r="D53" s="34">
        <v>-26</v>
      </c>
      <c r="E53" s="34">
        <v>0</v>
      </c>
      <c r="F53" s="22">
        <f t="shared" si="2"/>
        <v>55</v>
      </c>
      <c r="G53" s="34">
        <v>30</v>
      </c>
      <c r="H53" s="34">
        <v>25</v>
      </c>
      <c r="I53" s="47"/>
      <c r="J53" s="2"/>
      <c r="K53" s="2"/>
      <c r="L53" s="2"/>
      <c r="M53" s="2"/>
      <c r="N53" s="2"/>
      <c r="O53" s="2"/>
      <c r="P53" s="2"/>
      <c r="Q53" s="2"/>
      <c r="R53" s="2"/>
      <c r="S53" s="2"/>
      <c r="T53" s="2"/>
      <c r="U53" s="2"/>
    </row>
    <row r="54" spans="1:21" s="4" customFormat="1" ht="21" customHeight="1" x14ac:dyDescent="0.2">
      <c r="A54" s="97" t="s">
        <v>12</v>
      </c>
      <c r="B54" s="76">
        <f t="shared" si="1"/>
        <v>994</v>
      </c>
      <c r="C54" s="69">
        <v>0</v>
      </c>
      <c r="D54" s="69">
        <v>314</v>
      </c>
      <c r="E54" s="69">
        <v>0</v>
      </c>
      <c r="F54" s="76">
        <f t="shared" si="2"/>
        <v>680</v>
      </c>
      <c r="G54" s="69">
        <v>203</v>
      </c>
      <c r="H54" s="69">
        <v>477</v>
      </c>
      <c r="I54" s="47"/>
      <c r="J54" s="2"/>
      <c r="K54" s="2"/>
      <c r="L54" s="2"/>
      <c r="M54" s="2"/>
      <c r="N54" s="2"/>
      <c r="O54" s="2"/>
      <c r="P54" s="2"/>
      <c r="Q54" s="2"/>
      <c r="R54" s="2"/>
      <c r="S54" s="2"/>
      <c r="T54" s="2"/>
      <c r="U54" s="2"/>
    </row>
    <row r="55" spans="1:21" s="4" customFormat="1" ht="21" customHeight="1" x14ac:dyDescent="0.2">
      <c r="A55" s="10" t="s">
        <v>13</v>
      </c>
      <c r="B55" s="22">
        <f t="shared" si="1"/>
        <v>764</v>
      </c>
      <c r="C55" s="34">
        <v>0</v>
      </c>
      <c r="D55" s="34">
        <v>111</v>
      </c>
      <c r="E55" s="34">
        <v>0</v>
      </c>
      <c r="F55" s="22">
        <f t="shared" si="2"/>
        <v>653</v>
      </c>
      <c r="G55" s="34">
        <v>202</v>
      </c>
      <c r="H55" s="34">
        <v>451</v>
      </c>
      <c r="I55" s="47"/>
      <c r="J55" s="2"/>
      <c r="K55" s="2"/>
      <c r="L55" s="2"/>
      <c r="M55" s="2"/>
      <c r="N55" s="2"/>
      <c r="O55" s="2"/>
      <c r="P55" s="2"/>
      <c r="Q55" s="2"/>
      <c r="R55" s="2"/>
      <c r="S55" s="2"/>
      <c r="T55" s="2"/>
      <c r="U55" s="2"/>
    </row>
    <row r="56" spans="1:21" s="4" customFormat="1" ht="21" customHeight="1" x14ac:dyDescent="0.2">
      <c r="A56" s="97" t="s">
        <v>14</v>
      </c>
      <c r="B56" s="76">
        <f t="shared" si="1"/>
        <v>35</v>
      </c>
      <c r="C56" s="69">
        <v>0</v>
      </c>
      <c r="D56" s="69">
        <v>86</v>
      </c>
      <c r="E56" s="69">
        <v>0</v>
      </c>
      <c r="F56" s="76">
        <f t="shared" si="2"/>
        <v>-51</v>
      </c>
      <c r="G56" s="69">
        <v>29</v>
      </c>
      <c r="H56" s="69">
        <v>-80</v>
      </c>
      <c r="I56" s="47"/>
      <c r="J56" s="2"/>
      <c r="K56" s="2"/>
      <c r="L56" s="2"/>
      <c r="M56" s="2"/>
      <c r="N56" s="2"/>
      <c r="O56" s="2"/>
      <c r="P56" s="2"/>
      <c r="Q56" s="2"/>
      <c r="R56" s="2"/>
      <c r="S56" s="2"/>
      <c r="T56" s="2"/>
      <c r="U56" s="2"/>
    </row>
    <row r="57" spans="1:21" s="4" customFormat="1" ht="21" customHeight="1" x14ac:dyDescent="0.2">
      <c r="A57" s="10" t="s">
        <v>15</v>
      </c>
      <c r="B57" s="22">
        <f t="shared" si="1"/>
        <v>723</v>
      </c>
      <c r="C57" s="34">
        <v>0</v>
      </c>
      <c r="D57" s="34">
        <v>122</v>
      </c>
      <c r="E57" s="34">
        <v>0</v>
      </c>
      <c r="F57" s="22">
        <f t="shared" si="2"/>
        <v>601</v>
      </c>
      <c r="G57" s="34">
        <v>215</v>
      </c>
      <c r="H57" s="34">
        <v>386</v>
      </c>
      <c r="I57" s="47"/>
      <c r="J57" s="2"/>
      <c r="K57" s="2"/>
      <c r="L57" s="2"/>
      <c r="M57" s="2"/>
      <c r="N57" s="2"/>
      <c r="O57" s="2"/>
      <c r="P57" s="2"/>
      <c r="Q57" s="2"/>
      <c r="R57" s="2"/>
      <c r="S57" s="2"/>
      <c r="T57" s="2"/>
      <c r="U57" s="2"/>
    </row>
    <row r="58" spans="1:21" s="4" customFormat="1" ht="21" customHeight="1" x14ac:dyDescent="0.2">
      <c r="A58" s="97" t="s">
        <v>16</v>
      </c>
      <c r="B58" s="76">
        <f t="shared" si="1"/>
        <v>-502</v>
      </c>
      <c r="C58" s="69">
        <v>0</v>
      </c>
      <c r="D58" s="69">
        <v>-199</v>
      </c>
      <c r="E58" s="69">
        <v>0</v>
      </c>
      <c r="F58" s="76">
        <f t="shared" si="2"/>
        <v>-303</v>
      </c>
      <c r="G58" s="69">
        <v>5</v>
      </c>
      <c r="H58" s="69">
        <v>-308</v>
      </c>
      <c r="I58" s="47"/>
      <c r="J58" s="2"/>
      <c r="K58" s="2"/>
      <c r="L58" s="2"/>
      <c r="M58" s="2"/>
      <c r="N58" s="2"/>
      <c r="O58" s="2"/>
      <c r="P58" s="2"/>
      <c r="Q58" s="2"/>
      <c r="R58" s="2"/>
      <c r="S58" s="2"/>
      <c r="T58" s="2"/>
      <c r="U58" s="2"/>
    </row>
    <row r="59" spans="1:21" s="4" customFormat="1" ht="21" customHeight="1" x14ac:dyDescent="0.2">
      <c r="A59" s="10" t="s">
        <v>17</v>
      </c>
      <c r="B59" s="22">
        <f t="shared" si="1"/>
        <v>-488</v>
      </c>
      <c r="C59" s="34">
        <v>0</v>
      </c>
      <c r="D59" s="34">
        <v>-55</v>
      </c>
      <c r="E59" s="34">
        <v>0</v>
      </c>
      <c r="F59" s="22">
        <f t="shared" si="2"/>
        <v>-433</v>
      </c>
      <c r="G59" s="34">
        <v>-13</v>
      </c>
      <c r="H59" s="34">
        <v>-420</v>
      </c>
      <c r="I59" s="47"/>
      <c r="J59" s="2"/>
      <c r="K59" s="2"/>
      <c r="L59" s="2"/>
      <c r="M59" s="2"/>
      <c r="N59" s="2"/>
      <c r="O59" s="2"/>
      <c r="P59" s="2"/>
      <c r="Q59" s="2"/>
      <c r="R59" s="2"/>
      <c r="S59" s="2"/>
      <c r="T59" s="2"/>
      <c r="U59" s="2"/>
    </row>
    <row r="60" spans="1:21" s="4" customFormat="1" ht="21" customHeight="1" x14ac:dyDescent="0.2">
      <c r="A60" s="97" t="s">
        <v>18</v>
      </c>
      <c r="B60" s="76">
        <f t="shared" si="1"/>
        <v>-780</v>
      </c>
      <c r="C60" s="69">
        <v>0</v>
      </c>
      <c r="D60" s="69">
        <v>-307</v>
      </c>
      <c r="E60" s="69">
        <v>0</v>
      </c>
      <c r="F60" s="76">
        <f t="shared" si="2"/>
        <v>-473</v>
      </c>
      <c r="G60" s="69">
        <v>-20</v>
      </c>
      <c r="H60" s="69">
        <v>-453</v>
      </c>
      <c r="I60" s="47"/>
      <c r="J60" s="2"/>
      <c r="K60" s="2"/>
      <c r="L60" s="2"/>
      <c r="M60" s="2"/>
      <c r="N60" s="2"/>
      <c r="O60" s="2"/>
      <c r="P60" s="2"/>
      <c r="Q60" s="2"/>
      <c r="R60" s="2"/>
      <c r="S60" s="2"/>
      <c r="T60" s="2"/>
      <c r="U60" s="2"/>
    </row>
    <row r="61" spans="1:21" s="4" customFormat="1" ht="21" customHeight="1" x14ac:dyDescent="0.2">
      <c r="A61" s="10" t="s">
        <v>19</v>
      </c>
      <c r="B61" s="22">
        <f t="shared" si="1"/>
        <v>86</v>
      </c>
      <c r="C61" s="34">
        <v>0</v>
      </c>
      <c r="D61" s="34">
        <v>-54</v>
      </c>
      <c r="E61" s="34">
        <v>0</v>
      </c>
      <c r="F61" s="22">
        <f t="shared" si="2"/>
        <v>140</v>
      </c>
      <c r="G61" s="34">
        <v>105</v>
      </c>
      <c r="H61" s="34">
        <v>35</v>
      </c>
      <c r="I61" s="47"/>
      <c r="J61" s="2"/>
      <c r="K61" s="2"/>
      <c r="L61" s="2"/>
      <c r="M61" s="2"/>
      <c r="N61" s="2"/>
      <c r="O61" s="2"/>
      <c r="P61" s="2"/>
      <c r="Q61" s="2"/>
      <c r="R61" s="2"/>
      <c r="S61" s="2"/>
      <c r="T61" s="2"/>
      <c r="U61" s="2"/>
    </row>
    <row r="62" spans="1:21" s="4" customFormat="1" ht="21" customHeight="1" x14ac:dyDescent="0.2">
      <c r="A62" s="97" t="s">
        <v>20</v>
      </c>
      <c r="B62" s="76">
        <f t="shared" si="1"/>
        <v>-520</v>
      </c>
      <c r="C62" s="69">
        <v>0</v>
      </c>
      <c r="D62" s="69">
        <v>-447</v>
      </c>
      <c r="E62" s="69">
        <v>0</v>
      </c>
      <c r="F62" s="76">
        <f t="shared" si="2"/>
        <v>-73</v>
      </c>
      <c r="G62" s="69">
        <v>90</v>
      </c>
      <c r="H62" s="69">
        <v>-163</v>
      </c>
      <c r="I62" s="47"/>
      <c r="J62" s="2"/>
      <c r="K62" s="2"/>
      <c r="L62" s="2"/>
      <c r="M62" s="2"/>
      <c r="N62" s="2"/>
      <c r="O62" s="2"/>
      <c r="P62" s="2"/>
      <c r="Q62" s="2"/>
      <c r="R62" s="2"/>
      <c r="S62" s="2"/>
      <c r="T62" s="2"/>
      <c r="U62" s="2"/>
    </row>
    <row r="63" spans="1:21" s="4" customFormat="1" ht="21" customHeight="1" x14ac:dyDescent="0.2">
      <c r="A63" s="10" t="s">
        <v>21</v>
      </c>
      <c r="B63" s="22">
        <f t="shared" si="1"/>
        <v>-278</v>
      </c>
      <c r="C63" s="34">
        <v>0</v>
      </c>
      <c r="D63" s="34">
        <v>-133</v>
      </c>
      <c r="E63" s="34">
        <v>0</v>
      </c>
      <c r="F63" s="22">
        <f t="shared" si="2"/>
        <v>-145</v>
      </c>
      <c r="G63" s="34">
        <v>74</v>
      </c>
      <c r="H63" s="34">
        <v>-219</v>
      </c>
      <c r="I63" s="47"/>
      <c r="J63" s="2"/>
      <c r="K63" s="2"/>
      <c r="L63" s="2"/>
      <c r="M63" s="2"/>
      <c r="N63" s="2"/>
      <c r="O63" s="2"/>
      <c r="P63" s="2"/>
      <c r="Q63" s="2"/>
      <c r="R63" s="2"/>
      <c r="S63" s="2"/>
      <c r="T63" s="2"/>
      <c r="U63" s="2"/>
    </row>
    <row r="64" spans="1:21" s="4" customFormat="1" ht="21" customHeight="1" x14ac:dyDescent="0.2">
      <c r="A64" s="97" t="s">
        <v>22</v>
      </c>
      <c r="B64" s="76">
        <f t="shared" si="1"/>
        <v>-99</v>
      </c>
      <c r="C64" s="69">
        <v>0</v>
      </c>
      <c r="D64" s="69">
        <v>-26</v>
      </c>
      <c r="E64" s="69">
        <v>0</v>
      </c>
      <c r="F64" s="76">
        <f t="shared" si="2"/>
        <v>-73</v>
      </c>
      <c r="G64" s="69">
        <v>99</v>
      </c>
      <c r="H64" s="69">
        <v>-172</v>
      </c>
      <c r="I64" s="47"/>
      <c r="J64" s="2"/>
      <c r="K64" s="2"/>
      <c r="L64" s="2"/>
      <c r="M64" s="2"/>
      <c r="N64" s="2"/>
      <c r="O64" s="2"/>
      <c r="P64" s="2"/>
      <c r="Q64" s="2"/>
      <c r="R64" s="2"/>
      <c r="S64" s="2"/>
      <c r="T64" s="2"/>
      <c r="U64" s="2"/>
    </row>
    <row r="65" spans="1:21" s="4" customFormat="1" ht="21" customHeight="1" x14ac:dyDescent="0.2">
      <c r="A65" s="10" t="s">
        <v>23</v>
      </c>
      <c r="B65" s="22">
        <f t="shared" si="1"/>
        <v>-192</v>
      </c>
      <c r="C65" s="34">
        <v>0</v>
      </c>
      <c r="D65" s="34">
        <v>-297</v>
      </c>
      <c r="E65" s="34">
        <v>0</v>
      </c>
      <c r="F65" s="22">
        <f t="shared" si="2"/>
        <v>105</v>
      </c>
      <c r="G65" s="34">
        <v>151</v>
      </c>
      <c r="H65" s="34">
        <v>-46</v>
      </c>
      <c r="I65" s="47"/>
      <c r="J65" s="2"/>
      <c r="K65" s="2"/>
      <c r="L65" s="2"/>
      <c r="M65" s="2"/>
      <c r="N65" s="2"/>
      <c r="O65" s="2"/>
      <c r="P65" s="2"/>
      <c r="Q65" s="2"/>
      <c r="R65" s="2"/>
      <c r="S65" s="2"/>
      <c r="T65" s="2"/>
      <c r="U65" s="2"/>
    </row>
    <row r="66" spans="1:21" s="4" customFormat="1" ht="21" customHeight="1" x14ac:dyDescent="0.2">
      <c r="A66" s="97" t="s">
        <v>24</v>
      </c>
      <c r="B66" s="76">
        <f t="shared" si="1"/>
        <v>200</v>
      </c>
      <c r="C66" s="69">
        <v>0</v>
      </c>
      <c r="D66" s="69">
        <v>-110</v>
      </c>
      <c r="E66" s="69">
        <v>0</v>
      </c>
      <c r="F66" s="76">
        <f t="shared" si="2"/>
        <v>310</v>
      </c>
      <c r="G66" s="69">
        <v>188</v>
      </c>
      <c r="H66" s="69">
        <v>122</v>
      </c>
      <c r="I66" s="47"/>
      <c r="J66" s="2"/>
      <c r="K66" s="2"/>
      <c r="L66" s="2"/>
      <c r="M66" s="2"/>
      <c r="N66" s="2"/>
      <c r="O66" s="2"/>
      <c r="P66" s="2"/>
      <c r="Q66" s="2"/>
      <c r="R66" s="2"/>
      <c r="S66" s="2"/>
      <c r="T66" s="2"/>
      <c r="U66" s="2"/>
    </row>
    <row r="67" spans="1:21" s="4" customFormat="1" ht="21" customHeight="1" x14ac:dyDescent="0.2">
      <c r="A67" s="10" t="s">
        <v>25</v>
      </c>
      <c r="B67" s="22">
        <f t="shared" si="1"/>
        <v>201</v>
      </c>
      <c r="C67" s="34">
        <v>0</v>
      </c>
      <c r="D67" s="34">
        <v>26</v>
      </c>
      <c r="E67" s="34">
        <v>0</v>
      </c>
      <c r="F67" s="22">
        <f t="shared" si="2"/>
        <v>175</v>
      </c>
      <c r="G67" s="34">
        <v>160</v>
      </c>
      <c r="H67" s="34">
        <v>15</v>
      </c>
      <c r="I67" s="47"/>
      <c r="J67" s="2"/>
      <c r="K67" s="2"/>
      <c r="L67" s="2"/>
      <c r="M67" s="2"/>
      <c r="N67" s="2"/>
      <c r="O67" s="2"/>
      <c r="P67" s="2"/>
      <c r="Q67" s="2"/>
      <c r="R67" s="2"/>
      <c r="S67" s="2"/>
      <c r="T67" s="2"/>
      <c r="U67" s="2"/>
    </row>
    <row r="68" spans="1:21" s="4" customFormat="1" ht="21" customHeight="1" x14ac:dyDescent="0.2">
      <c r="A68" s="97" t="s">
        <v>26</v>
      </c>
      <c r="B68" s="76">
        <f t="shared" si="1"/>
        <v>653</v>
      </c>
      <c r="C68" s="69">
        <v>0</v>
      </c>
      <c r="D68" s="69">
        <v>555</v>
      </c>
      <c r="E68" s="69">
        <v>0</v>
      </c>
      <c r="F68" s="76">
        <f t="shared" si="2"/>
        <v>98</v>
      </c>
      <c r="G68" s="69">
        <v>126</v>
      </c>
      <c r="H68" s="69">
        <v>-28</v>
      </c>
      <c r="I68" s="47"/>
      <c r="J68" s="2"/>
      <c r="K68" s="2"/>
      <c r="L68" s="2"/>
      <c r="M68" s="2"/>
      <c r="N68" s="2"/>
      <c r="O68" s="2"/>
      <c r="P68" s="2"/>
      <c r="Q68" s="2"/>
      <c r="R68" s="2"/>
      <c r="S68" s="2"/>
      <c r="T68" s="2"/>
      <c r="U68" s="2"/>
    </row>
    <row r="69" spans="1:21" s="4" customFormat="1" ht="21" customHeight="1" x14ac:dyDescent="0.2">
      <c r="A69" s="10" t="s">
        <v>27</v>
      </c>
      <c r="B69" s="22">
        <f t="shared" si="1"/>
        <v>197</v>
      </c>
      <c r="C69" s="34">
        <v>0</v>
      </c>
      <c r="D69" s="34">
        <v>468</v>
      </c>
      <c r="E69" s="34">
        <v>0</v>
      </c>
      <c r="F69" s="22">
        <f t="shared" si="2"/>
        <v>-271</v>
      </c>
      <c r="G69" s="34">
        <v>52</v>
      </c>
      <c r="H69" s="34">
        <v>-323</v>
      </c>
      <c r="I69" s="47"/>
      <c r="J69" s="2"/>
      <c r="K69" s="2"/>
      <c r="L69" s="2"/>
      <c r="M69" s="2"/>
      <c r="N69" s="2"/>
      <c r="O69" s="2"/>
      <c r="P69" s="2"/>
      <c r="Q69" s="2"/>
      <c r="R69" s="2"/>
      <c r="S69" s="2"/>
      <c r="T69" s="2"/>
      <c r="U69" s="2"/>
    </row>
    <row r="70" spans="1:21" s="4" customFormat="1" ht="21" customHeight="1" x14ac:dyDescent="0.2">
      <c r="A70" s="97" t="s">
        <v>28</v>
      </c>
      <c r="B70" s="76">
        <f t="shared" si="1"/>
        <v>-799</v>
      </c>
      <c r="C70" s="69">
        <v>0</v>
      </c>
      <c r="D70" s="69">
        <v>-332</v>
      </c>
      <c r="E70" s="69">
        <v>0</v>
      </c>
      <c r="F70" s="76">
        <f t="shared" si="2"/>
        <v>-467</v>
      </c>
      <c r="G70" s="69">
        <v>-23</v>
      </c>
      <c r="H70" s="69">
        <v>-444</v>
      </c>
      <c r="I70" s="47"/>
      <c r="J70" s="2"/>
      <c r="K70" s="2"/>
      <c r="L70" s="2"/>
      <c r="M70" s="2"/>
      <c r="N70" s="2"/>
      <c r="O70" s="2"/>
      <c r="P70" s="2"/>
      <c r="Q70" s="2"/>
      <c r="R70" s="2"/>
      <c r="S70" s="2"/>
      <c r="T70" s="2"/>
      <c r="U70" s="2"/>
    </row>
    <row r="71" spans="1:21" s="4" customFormat="1" ht="21" customHeight="1" x14ac:dyDescent="0.2">
      <c r="A71" s="10" t="s">
        <v>29</v>
      </c>
      <c r="B71" s="22">
        <f t="shared" si="1"/>
        <v>-747</v>
      </c>
      <c r="C71" s="34">
        <v>0</v>
      </c>
      <c r="D71" s="34">
        <v>-472</v>
      </c>
      <c r="E71" s="34">
        <v>0</v>
      </c>
      <c r="F71" s="22">
        <f t="shared" si="2"/>
        <v>-275</v>
      </c>
      <c r="G71" s="34">
        <v>-20</v>
      </c>
      <c r="H71" s="34">
        <v>-255</v>
      </c>
      <c r="I71" s="47"/>
      <c r="J71" s="2"/>
      <c r="K71" s="2"/>
      <c r="L71" s="2"/>
      <c r="M71" s="2"/>
      <c r="N71" s="2"/>
      <c r="O71" s="2"/>
      <c r="P71" s="2"/>
      <c r="Q71" s="2"/>
      <c r="R71" s="2"/>
      <c r="S71" s="2"/>
      <c r="T71" s="2"/>
      <c r="U71" s="2"/>
    </row>
    <row r="72" spans="1:21" s="4" customFormat="1" ht="21" customHeight="1" x14ac:dyDescent="0.2">
      <c r="A72" s="97" t="s">
        <v>30</v>
      </c>
      <c r="B72" s="76">
        <f t="shared" si="1"/>
        <v>339</v>
      </c>
      <c r="C72" s="69">
        <v>0</v>
      </c>
      <c r="D72" s="69">
        <v>196</v>
      </c>
      <c r="E72" s="69">
        <v>0</v>
      </c>
      <c r="F72" s="76">
        <f t="shared" si="2"/>
        <v>143</v>
      </c>
      <c r="G72" s="69">
        <v>96</v>
      </c>
      <c r="H72" s="69">
        <v>47</v>
      </c>
      <c r="I72" s="47"/>
      <c r="J72" s="2"/>
      <c r="K72" s="2"/>
      <c r="L72" s="2"/>
      <c r="M72" s="2"/>
      <c r="N72" s="2"/>
      <c r="O72" s="2"/>
      <c r="P72" s="2"/>
      <c r="Q72" s="2"/>
      <c r="R72" s="2"/>
      <c r="S72" s="2"/>
      <c r="T72" s="2"/>
      <c r="U72" s="2"/>
    </row>
    <row r="73" spans="1:21" s="4" customFormat="1" ht="21" customHeight="1" x14ac:dyDescent="0.2">
      <c r="A73" s="10" t="s">
        <v>31</v>
      </c>
      <c r="B73" s="22">
        <f t="shared" si="1"/>
        <v>735</v>
      </c>
      <c r="C73" s="34">
        <v>0</v>
      </c>
      <c r="D73" s="34">
        <v>507</v>
      </c>
      <c r="E73" s="34">
        <v>0</v>
      </c>
      <c r="F73" s="22">
        <f t="shared" si="2"/>
        <v>228</v>
      </c>
      <c r="G73" s="34">
        <v>126</v>
      </c>
      <c r="H73" s="34">
        <v>102</v>
      </c>
      <c r="I73" s="47"/>
      <c r="J73" s="2"/>
      <c r="K73" s="2"/>
      <c r="L73" s="2"/>
      <c r="M73" s="2"/>
      <c r="N73" s="2"/>
      <c r="O73" s="2"/>
      <c r="P73" s="2"/>
      <c r="Q73" s="2"/>
      <c r="R73" s="2"/>
      <c r="S73" s="2"/>
      <c r="T73" s="2"/>
      <c r="U73" s="2"/>
    </row>
    <row r="74" spans="1:21" s="4" customFormat="1" ht="21" customHeight="1" x14ac:dyDescent="0.2">
      <c r="A74" s="97" t="s">
        <v>32</v>
      </c>
      <c r="B74" s="76">
        <f t="shared" si="1"/>
        <v>706</v>
      </c>
      <c r="C74" s="69">
        <v>0</v>
      </c>
      <c r="D74" s="69">
        <v>375</v>
      </c>
      <c r="E74" s="69">
        <v>0</v>
      </c>
      <c r="F74" s="76">
        <f t="shared" si="2"/>
        <v>331</v>
      </c>
      <c r="G74" s="69">
        <v>183</v>
      </c>
      <c r="H74" s="69">
        <v>148</v>
      </c>
      <c r="I74" s="47"/>
      <c r="J74" s="2"/>
      <c r="K74" s="2"/>
      <c r="L74" s="2"/>
      <c r="M74" s="2"/>
      <c r="N74" s="2"/>
      <c r="O74" s="2"/>
      <c r="P74" s="2"/>
      <c r="Q74" s="2"/>
      <c r="R74" s="2"/>
      <c r="S74" s="2"/>
      <c r="T74" s="2"/>
      <c r="U74" s="2"/>
    </row>
    <row r="75" spans="1:21" s="4" customFormat="1" ht="21" customHeight="1" x14ac:dyDescent="0.2">
      <c r="A75" s="10" t="s">
        <v>33</v>
      </c>
      <c r="B75" s="22">
        <f t="shared" si="1"/>
        <v>230</v>
      </c>
      <c r="C75" s="34">
        <v>0</v>
      </c>
      <c r="D75" s="34">
        <v>180</v>
      </c>
      <c r="E75" s="34">
        <v>0</v>
      </c>
      <c r="F75" s="22">
        <f t="shared" si="2"/>
        <v>50</v>
      </c>
      <c r="G75" s="34">
        <v>-3</v>
      </c>
      <c r="H75" s="34">
        <v>53</v>
      </c>
      <c r="I75" s="47"/>
      <c r="J75" s="2"/>
      <c r="K75" s="2"/>
      <c r="L75" s="2"/>
      <c r="M75" s="2"/>
      <c r="N75" s="2"/>
      <c r="O75" s="2"/>
      <c r="P75" s="2"/>
      <c r="Q75" s="2"/>
      <c r="R75" s="2"/>
      <c r="S75" s="2"/>
      <c r="T75" s="2"/>
      <c r="U75" s="2"/>
    </row>
    <row r="76" spans="1:21" s="4" customFormat="1" ht="21" customHeight="1" x14ac:dyDescent="0.2">
      <c r="A76" s="97" t="s">
        <v>34</v>
      </c>
      <c r="B76" s="76">
        <f t="shared" si="1"/>
        <v>1625</v>
      </c>
      <c r="C76" s="69">
        <v>0</v>
      </c>
      <c r="D76" s="69">
        <v>318</v>
      </c>
      <c r="E76" s="69">
        <v>0</v>
      </c>
      <c r="F76" s="76">
        <f t="shared" si="2"/>
        <v>1307</v>
      </c>
      <c r="G76" s="69">
        <v>1067</v>
      </c>
      <c r="H76" s="69">
        <v>240</v>
      </c>
      <c r="I76" s="47"/>
      <c r="J76" s="2"/>
      <c r="K76" s="2"/>
      <c r="L76" s="2"/>
      <c r="M76" s="2"/>
      <c r="N76" s="2"/>
      <c r="O76" s="2"/>
      <c r="P76" s="2"/>
      <c r="Q76" s="2"/>
      <c r="R76" s="2"/>
      <c r="S76" s="2"/>
      <c r="T76" s="2"/>
      <c r="U76" s="2"/>
    </row>
    <row r="77" spans="1:21" s="4" customFormat="1" ht="21" customHeight="1" x14ac:dyDescent="0.2">
      <c r="A77" s="10" t="s">
        <v>35</v>
      </c>
      <c r="B77" s="22">
        <f t="shared" si="1"/>
        <v>427</v>
      </c>
      <c r="C77" s="34">
        <v>0</v>
      </c>
      <c r="D77" s="34">
        <v>62</v>
      </c>
      <c r="E77" s="34">
        <v>0</v>
      </c>
      <c r="F77" s="22">
        <f t="shared" si="2"/>
        <v>365</v>
      </c>
      <c r="G77" s="34">
        <v>225</v>
      </c>
      <c r="H77" s="34">
        <v>140</v>
      </c>
      <c r="I77" s="47"/>
      <c r="J77" s="2"/>
      <c r="K77" s="2"/>
      <c r="L77" s="2"/>
      <c r="M77" s="2"/>
      <c r="N77" s="2"/>
      <c r="O77" s="2"/>
      <c r="P77" s="2"/>
      <c r="Q77" s="2"/>
      <c r="R77" s="2"/>
      <c r="S77" s="2"/>
      <c r="T77" s="2"/>
      <c r="U77" s="2"/>
    </row>
    <row r="78" spans="1:21" s="4" customFormat="1" ht="21" customHeight="1" x14ac:dyDescent="0.2">
      <c r="A78" s="97" t="s">
        <v>36</v>
      </c>
      <c r="B78" s="76">
        <f t="shared" si="1"/>
        <v>3036</v>
      </c>
      <c r="C78" s="69">
        <v>0</v>
      </c>
      <c r="D78" s="69">
        <v>369</v>
      </c>
      <c r="E78" s="69">
        <v>0</v>
      </c>
      <c r="F78" s="76">
        <f t="shared" si="2"/>
        <v>2667</v>
      </c>
      <c r="G78" s="69">
        <v>1618</v>
      </c>
      <c r="H78" s="69">
        <v>1049</v>
      </c>
      <c r="I78" s="47"/>
      <c r="J78" s="2"/>
      <c r="K78" s="2"/>
      <c r="L78" s="2"/>
      <c r="M78" s="2"/>
      <c r="N78" s="2"/>
      <c r="O78" s="2"/>
      <c r="P78" s="2"/>
      <c r="Q78" s="2"/>
      <c r="R78" s="2"/>
      <c r="S78" s="2"/>
      <c r="T78" s="2"/>
      <c r="U78" s="2"/>
    </row>
    <row r="79" spans="1:21" s="4" customFormat="1" ht="21" customHeight="1" x14ac:dyDescent="0.2">
      <c r="A79" s="10" t="s">
        <v>37</v>
      </c>
      <c r="B79" s="22">
        <f t="shared" si="1"/>
        <v>375</v>
      </c>
      <c r="C79" s="34">
        <v>0</v>
      </c>
      <c r="D79" s="34">
        <v>-208</v>
      </c>
      <c r="E79" s="34">
        <v>0</v>
      </c>
      <c r="F79" s="22">
        <f t="shared" si="2"/>
        <v>583</v>
      </c>
      <c r="G79" s="34">
        <v>298</v>
      </c>
      <c r="H79" s="34">
        <v>285</v>
      </c>
      <c r="I79" s="47"/>
      <c r="J79" s="2"/>
      <c r="K79" s="2"/>
      <c r="L79" s="2"/>
      <c r="M79" s="2"/>
      <c r="N79" s="2"/>
      <c r="O79" s="2"/>
      <c r="P79" s="2"/>
      <c r="Q79" s="2"/>
      <c r="R79" s="2"/>
      <c r="S79" s="2"/>
      <c r="T79" s="2"/>
      <c r="U79" s="2"/>
    </row>
    <row r="80" spans="1:21" s="4" customFormat="1" ht="21" customHeight="1" x14ac:dyDescent="0.2">
      <c r="A80" s="97" t="s">
        <v>38</v>
      </c>
      <c r="B80" s="76">
        <f t="shared" si="1"/>
        <v>1239</v>
      </c>
      <c r="C80" s="69">
        <v>0</v>
      </c>
      <c r="D80" s="69">
        <v>-181</v>
      </c>
      <c r="E80" s="69">
        <v>0</v>
      </c>
      <c r="F80" s="76">
        <f t="shared" si="2"/>
        <v>1420</v>
      </c>
      <c r="G80" s="69">
        <v>434</v>
      </c>
      <c r="H80" s="69">
        <v>986</v>
      </c>
      <c r="I80" s="47"/>
      <c r="J80" s="2"/>
      <c r="K80" s="2"/>
      <c r="L80" s="2"/>
      <c r="M80" s="2"/>
      <c r="N80" s="2"/>
      <c r="O80" s="2"/>
      <c r="P80" s="2"/>
      <c r="Q80" s="2"/>
      <c r="R80" s="2"/>
      <c r="S80" s="2"/>
      <c r="T80" s="2"/>
      <c r="U80" s="2"/>
    </row>
    <row r="81" spans="1:21" s="4" customFormat="1" ht="21" customHeight="1" x14ac:dyDescent="0.2">
      <c r="A81" s="10" t="s">
        <v>39</v>
      </c>
      <c r="B81" s="22">
        <f t="shared" si="1"/>
        <v>364</v>
      </c>
      <c r="C81" s="34">
        <v>0</v>
      </c>
      <c r="D81" s="34">
        <v>-275</v>
      </c>
      <c r="E81" s="34">
        <v>0</v>
      </c>
      <c r="F81" s="22">
        <f t="shared" si="2"/>
        <v>639</v>
      </c>
      <c r="G81" s="34">
        <v>506</v>
      </c>
      <c r="H81" s="34">
        <v>133</v>
      </c>
      <c r="I81" s="47"/>
      <c r="J81" s="2"/>
      <c r="K81" s="2"/>
      <c r="L81" s="2"/>
      <c r="M81" s="2"/>
      <c r="N81" s="2"/>
      <c r="O81" s="2"/>
      <c r="P81" s="2"/>
      <c r="Q81" s="2"/>
      <c r="R81" s="2"/>
      <c r="S81" s="2"/>
      <c r="T81" s="2"/>
      <c r="U81" s="2"/>
    </row>
    <row r="82" spans="1:21" s="4" customFormat="1" ht="21" customHeight="1" x14ac:dyDescent="0.2">
      <c r="A82" s="97" t="s">
        <v>40</v>
      </c>
      <c r="B82" s="76">
        <f t="shared" si="1"/>
        <v>221</v>
      </c>
      <c r="C82" s="69">
        <v>0</v>
      </c>
      <c r="D82" s="69">
        <v>29</v>
      </c>
      <c r="E82" s="69">
        <v>0</v>
      </c>
      <c r="F82" s="76">
        <f t="shared" si="2"/>
        <v>192</v>
      </c>
      <c r="G82" s="69">
        <v>218</v>
      </c>
      <c r="H82" s="69">
        <v>-26</v>
      </c>
      <c r="I82" s="47"/>
      <c r="J82" s="2"/>
      <c r="K82" s="2"/>
      <c r="L82" s="2"/>
      <c r="M82" s="2"/>
      <c r="N82" s="2"/>
      <c r="O82" s="2"/>
      <c r="P82" s="2"/>
      <c r="Q82" s="2"/>
      <c r="R82" s="2"/>
      <c r="S82" s="2"/>
      <c r="T82" s="2"/>
      <c r="U82" s="2"/>
    </row>
    <row r="83" spans="1:21" s="4" customFormat="1" ht="21" customHeight="1" x14ac:dyDescent="0.2">
      <c r="A83" s="10" t="s">
        <v>41</v>
      </c>
      <c r="B83" s="22">
        <f t="shared" si="1"/>
        <v>1021</v>
      </c>
      <c r="C83" s="34">
        <v>0</v>
      </c>
      <c r="D83" s="34">
        <v>60</v>
      </c>
      <c r="E83" s="34">
        <v>0</v>
      </c>
      <c r="F83" s="22">
        <f t="shared" si="2"/>
        <v>961</v>
      </c>
      <c r="G83" s="34">
        <v>758</v>
      </c>
      <c r="H83" s="34">
        <v>203</v>
      </c>
      <c r="I83" s="47"/>
      <c r="J83" s="2"/>
      <c r="K83" s="2"/>
      <c r="L83" s="2"/>
      <c r="M83" s="2"/>
      <c r="N83" s="2"/>
      <c r="O83" s="2"/>
      <c r="P83" s="2"/>
      <c r="Q83" s="2"/>
      <c r="R83" s="2"/>
      <c r="S83" s="2"/>
      <c r="T83" s="2"/>
      <c r="U83" s="2"/>
    </row>
    <row r="84" spans="1:21" s="4" customFormat="1" ht="21" customHeight="1" x14ac:dyDescent="0.2">
      <c r="A84" s="11" t="s">
        <v>42</v>
      </c>
      <c r="B84" s="23">
        <f t="shared" si="1"/>
        <v>443</v>
      </c>
      <c r="C84" s="35">
        <v>0</v>
      </c>
      <c r="D84" s="35">
        <v>3</v>
      </c>
      <c r="E84" s="35">
        <v>0</v>
      </c>
      <c r="F84" s="23">
        <f t="shared" si="2"/>
        <v>440</v>
      </c>
      <c r="G84" s="35">
        <v>350</v>
      </c>
      <c r="H84" s="35">
        <v>90</v>
      </c>
      <c r="I84" s="47"/>
      <c r="J84" s="2"/>
      <c r="K84" s="2"/>
      <c r="L84" s="2"/>
      <c r="M84" s="2"/>
      <c r="N84" s="2"/>
      <c r="O84" s="2"/>
      <c r="P84" s="2"/>
      <c r="Q84" s="2"/>
      <c r="R84" s="2"/>
      <c r="S84" s="2"/>
      <c r="T84" s="2"/>
      <c r="U84" s="2"/>
    </row>
    <row r="85" spans="1:21" s="4" customFormat="1" ht="21" customHeight="1" x14ac:dyDescent="0.2">
      <c r="A85" s="10" t="s">
        <v>43</v>
      </c>
      <c r="B85" s="22">
        <f t="shared" si="1"/>
        <v>970</v>
      </c>
      <c r="C85" s="34">
        <v>0</v>
      </c>
      <c r="D85" s="34">
        <v>426</v>
      </c>
      <c r="E85" s="34">
        <v>0</v>
      </c>
      <c r="F85" s="22">
        <f t="shared" si="2"/>
        <v>544</v>
      </c>
      <c r="G85" s="34">
        <v>182</v>
      </c>
      <c r="H85" s="34">
        <v>362</v>
      </c>
      <c r="I85" s="47"/>
      <c r="J85" s="2"/>
      <c r="K85" s="2"/>
      <c r="L85" s="2"/>
      <c r="M85" s="2"/>
      <c r="N85" s="2"/>
      <c r="O85" s="2"/>
      <c r="P85" s="2"/>
      <c r="Q85" s="2"/>
      <c r="R85" s="2"/>
      <c r="S85" s="2"/>
      <c r="T85" s="2"/>
      <c r="U85" s="2"/>
    </row>
    <row r="86" spans="1:21" s="4" customFormat="1" ht="21" customHeight="1" x14ac:dyDescent="0.2">
      <c r="A86" s="11" t="s">
        <v>44</v>
      </c>
      <c r="B86" s="23">
        <f t="shared" si="1"/>
        <v>550</v>
      </c>
      <c r="C86" s="35">
        <v>0</v>
      </c>
      <c r="D86" s="35">
        <v>449</v>
      </c>
      <c r="E86" s="35">
        <v>0</v>
      </c>
      <c r="F86" s="23">
        <f t="shared" si="2"/>
        <v>101</v>
      </c>
      <c r="G86" s="35">
        <v>12</v>
      </c>
      <c r="H86" s="35">
        <v>89</v>
      </c>
      <c r="I86" s="47"/>
      <c r="J86" s="2"/>
      <c r="K86" s="2"/>
      <c r="L86" s="2"/>
      <c r="M86" s="2"/>
      <c r="N86" s="2"/>
      <c r="O86" s="2"/>
      <c r="P86" s="2"/>
      <c r="Q86" s="2"/>
      <c r="R86" s="2"/>
      <c r="S86" s="2"/>
      <c r="T86" s="2"/>
      <c r="U86" s="2"/>
    </row>
    <row r="87" spans="1:21" s="4" customFormat="1" ht="21" customHeight="1" x14ac:dyDescent="0.2">
      <c r="A87" s="10" t="s">
        <v>45</v>
      </c>
      <c r="B87" s="22">
        <f t="shared" si="1"/>
        <v>1072</v>
      </c>
      <c r="C87" s="34">
        <v>0</v>
      </c>
      <c r="D87" s="34">
        <v>998</v>
      </c>
      <c r="E87" s="34">
        <v>0</v>
      </c>
      <c r="F87" s="22">
        <f t="shared" si="2"/>
        <v>74</v>
      </c>
      <c r="G87" s="34">
        <v>-27</v>
      </c>
      <c r="H87" s="34">
        <v>101</v>
      </c>
      <c r="I87" s="47"/>
      <c r="J87" s="2"/>
      <c r="K87" s="2"/>
      <c r="L87" s="2"/>
      <c r="M87" s="2"/>
      <c r="N87" s="2"/>
      <c r="O87" s="2"/>
      <c r="P87" s="2"/>
      <c r="Q87" s="2"/>
      <c r="R87" s="2"/>
      <c r="S87" s="2"/>
      <c r="T87" s="2"/>
      <c r="U87" s="2"/>
    </row>
    <row r="88" spans="1:21" s="4" customFormat="1" ht="21" customHeight="1" x14ac:dyDescent="0.2">
      <c r="A88" s="11" t="s">
        <v>46</v>
      </c>
      <c r="B88" s="23">
        <f t="shared" ref="B88:B94" si="12">+C88+D88+E88+F88</f>
        <v>530</v>
      </c>
      <c r="C88" s="35">
        <v>0</v>
      </c>
      <c r="D88" s="35">
        <v>151</v>
      </c>
      <c r="E88" s="35">
        <v>0</v>
      </c>
      <c r="F88" s="23">
        <f t="shared" ref="F88:F94" si="13">+G88+H88</f>
        <v>379</v>
      </c>
      <c r="G88" s="35">
        <v>839</v>
      </c>
      <c r="H88" s="35">
        <v>-460</v>
      </c>
      <c r="I88" s="47"/>
      <c r="J88" s="2"/>
      <c r="K88" s="2"/>
      <c r="L88" s="2"/>
      <c r="M88" s="2"/>
      <c r="N88" s="2"/>
      <c r="O88" s="2"/>
      <c r="P88" s="2"/>
      <c r="Q88" s="2"/>
      <c r="R88" s="2"/>
      <c r="S88" s="2"/>
      <c r="T88" s="2"/>
      <c r="U88" s="2"/>
    </row>
    <row r="89" spans="1:21" s="4" customFormat="1" ht="21" customHeight="1" x14ac:dyDescent="0.2">
      <c r="A89" s="10" t="s">
        <v>47</v>
      </c>
      <c r="B89" s="22">
        <f t="shared" si="12"/>
        <v>-90</v>
      </c>
      <c r="C89" s="34">
        <v>0</v>
      </c>
      <c r="D89" s="34">
        <v>61</v>
      </c>
      <c r="E89" s="34">
        <v>0</v>
      </c>
      <c r="F89" s="22">
        <f t="shared" si="13"/>
        <v>-151</v>
      </c>
      <c r="G89" s="34">
        <v>-135</v>
      </c>
      <c r="H89" s="34">
        <v>-16</v>
      </c>
      <c r="I89" s="47"/>
      <c r="J89" s="2"/>
      <c r="K89" s="2"/>
      <c r="L89" s="2"/>
      <c r="M89" s="2"/>
      <c r="N89" s="2"/>
      <c r="O89" s="2"/>
      <c r="P89" s="2"/>
      <c r="Q89" s="2"/>
      <c r="R89" s="2"/>
      <c r="S89" s="2"/>
      <c r="T89" s="2"/>
      <c r="U89" s="2"/>
    </row>
    <row r="90" spans="1:21" s="4" customFormat="1" ht="21" customHeight="1" x14ac:dyDescent="0.2">
      <c r="A90" s="11" t="s">
        <v>48</v>
      </c>
      <c r="B90" s="23">
        <f t="shared" si="12"/>
        <v>594</v>
      </c>
      <c r="C90" s="35">
        <v>0</v>
      </c>
      <c r="D90" s="35">
        <v>129</v>
      </c>
      <c r="E90" s="35">
        <v>0</v>
      </c>
      <c r="F90" s="23">
        <f t="shared" si="13"/>
        <v>465</v>
      </c>
      <c r="G90" s="35">
        <v>666</v>
      </c>
      <c r="H90" s="35">
        <v>-201</v>
      </c>
      <c r="I90" s="47"/>
      <c r="J90" s="2"/>
      <c r="K90" s="2"/>
      <c r="L90" s="2"/>
      <c r="M90" s="2"/>
      <c r="N90" s="2"/>
      <c r="O90" s="2"/>
      <c r="P90" s="2"/>
      <c r="Q90" s="2"/>
      <c r="R90" s="2"/>
      <c r="S90" s="2"/>
      <c r="T90" s="2"/>
      <c r="U90" s="2"/>
    </row>
    <row r="91" spans="1:21" s="4" customFormat="1" ht="21" customHeight="1" x14ac:dyDescent="0.2">
      <c r="A91" s="10" t="s">
        <v>144</v>
      </c>
      <c r="B91" s="22">
        <f t="shared" si="12"/>
        <v>358</v>
      </c>
      <c r="C91" s="34">
        <v>0</v>
      </c>
      <c r="D91" s="34">
        <v>255</v>
      </c>
      <c r="E91" s="34">
        <v>0</v>
      </c>
      <c r="F91" s="22">
        <f t="shared" si="13"/>
        <v>103</v>
      </c>
      <c r="G91" s="34">
        <v>-185</v>
      </c>
      <c r="H91" s="34">
        <v>288</v>
      </c>
      <c r="I91" s="47"/>
      <c r="J91" s="2"/>
      <c r="K91" s="2"/>
      <c r="L91" s="2"/>
      <c r="M91" s="2"/>
      <c r="N91" s="2"/>
      <c r="O91" s="2"/>
      <c r="P91" s="2"/>
      <c r="Q91" s="2"/>
      <c r="R91" s="2"/>
      <c r="S91" s="2"/>
      <c r="T91" s="2"/>
      <c r="U91" s="2"/>
    </row>
    <row r="92" spans="1:21" s="4" customFormat="1" ht="21" customHeight="1" x14ac:dyDescent="0.2">
      <c r="A92" s="11" t="s">
        <v>145</v>
      </c>
      <c r="B92" s="23">
        <f t="shared" si="12"/>
        <v>1858</v>
      </c>
      <c r="C92" s="35">
        <v>0</v>
      </c>
      <c r="D92" s="35">
        <v>76</v>
      </c>
      <c r="E92" s="35">
        <v>0</v>
      </c>
      <c r="F92" s="23">
        <f t="shared" si="13"/>
        <v>1782</v>
      </c>
      <c r="G92" s="35">
        <v>1333</v>
      </c>
      <c r="H92" s="35">
        <v>449</v>
      </c>
      <c r="I92" s="47"/>
      <c r="J92" s="2"/>
      <c r="K92" s="2"/>
      <c r="L92" s="2"/>
      <c r="M92" s="2"/>
      <c r="N92" s="2"/>
      <c r="O92" s="2"/>
      <c r="P92" s="2"/>
      <c r="Q92" s="2"/>
      <c r="R92" s="2"/>
      <c r="S92" s="2"/>
      <c r="T92" s="2"/>
      <c r="U92" s="2"/>
    </row>
    <row r="93" spans="1:21" s="4" customFormat="1" ht="21" customHeight="1" x14ac:dyDescent="0.2">
      <c r="A93" s="10" t="s">
        <v>146</v>
      </c>
      <c r="B93" s="22">
        <f t="shared" si="12"/>
        <v>1920</v>
      </c>
      <c r="C93" s="34">
        <v>0</v>
      </c>
      <c r="D93" s="34">
        <v>486</v>
      </c>
      <c r="E93" s="34">
        <v>0</v>
      </c>
      <c r="F93" s="22">
        <f t="shared" si="13"/>
        <v>1434</v>
      </c>
      <c r="G93" s="34">
        <v>570</v>
      </c>
      <c r="H93" s="34">
        <v>864</v>
      </c>
      <c r="I93" s="47"/>
      <c r="J93" s="2"/>
      <c r="K93" s="2"/>
      <c r="L93" s="2"/>
      <c r="M93" s="2"/>
      <c r="N93" s="2"/>
      <c r="O93" s="2"/>
      <c r="P93" s="2"/>
      <c r="Q93" s="2"/>
      <c r="R93" s="2"/>
      <c r="S93" s="2"/>
      <c r="T93" s="2"/>
      <c r="U93" s="2"/>
    </row>
    <row r="94" spans="1:21" s="4" customFormat="1" ht="21" customHeight="1" x14ac:dyDescent="0.2">
      <c r="A94" s="11" t="s">
        <v>147</v>
      </c>
      <c r="B94" s="23">
        <f t="shared" si="12"/>
        <v>-1769</v>
      </c>
      <c r="C94" s="35">
        <v>0</v>
      </c>
      <c r="D94" s="35">
        <v>42</v>
      </c>
      <c r="E94" s="35">
        <v>0</v>
      </c>
      <c r="F94" s="23">
        <f t="shared" si="13"/>
        <v>-1811</v>
      </c>
      <c r="G94" s="35">
        <v>-1689</v>
      </c>
      <c r="H94" s="35">
        <v>-122</v>
      </c>
      <c r="I94" s="47"/>
      <c r="J94" s="2"/>
      <c r="K94" s="2"/>
      <c r="L94" s="2"/>
      <c r="M94" s="2"/>
      <c r="N94" s="2"/>
      <c r="O94" s="2"/>
      <c r="P94" s="2"/>
      <c r="Q94" s="2"/>
      <c r="R94" s="2"/>
      <c r="S94" s="2"/>
      <c r="T94" s="2"/>
      <c r="U94" s="2"/>
    </row>
    <row r="95" spans="1:21" s="4" customFormat="1" ht="21" customHeight="1" x14ac:dyDescent="0.2">
      <c r="A95" s="10" t="s">
        <v>201</v>
      </c>
      <c r="B95" s="22">
        <f t="shared" ref="B95:B98" si="14">+C95+D95+E95+F95</f>
        <v>-15</v>
      </c>
      <c r="C95" s="34">
        <v>0</v>
      </c>
      <c r="D95" s="34">
        <v>-353</v>
      </c>
      <c r="E95" s="34">
        <v>0</v>
      </c>
      <c r="F95" s="22">
        <f t="shared" ref="F95:F98" si="15">+G95+H95</f>
        <v>338</v>
      </c>
      <c r="G95" s="34">
        <v>15</v>
      </c>
      <c r="H95" s="34">
        <v>323</v>
      </c>
      <c r="I95" s="47"/>
      <c r="J95" s="2"/>
      <c r="K95" s="2"/>
      <c r="L95" s="2"/>
      <c r="M95" s="2"/>
      <c r="N95" s="2"/>
      <c r="O95" s="2"/>
      <c r="P95" s="2"/>
      <c r="Q95" s="2"/>
      <c r="R95" s="2"/>
      <c r="S95" s="2"/>
      <c r="T95" s="2"/>
      <c r="U95" s="2"/>
    </row>
    <row r="96" spans="1:21" s="4" customFormat="1" ht="21" customHeight="1" x14ac:dyDescent="0.2">
      <c r="A96" s="11" t="s">
        <v>202</v>
      </c>
      <c r="B96" s="23">
        <f t="shared" si="14"/>
        <v>1809</v>
      </c>
      <c r="C96" s="35">
        <v>0</v>
      </c>
      <c r="D96" s="35">
        <v>-297</v>
      </c>
      <c r="E96" s="35">
        <v>0</v>
      </c>
      <c r="F96" s="23">
        <f t="shared" si="15"/>
        <v>2106</v>
      </c>
      <c r="G96" s="35">
        <v>1631</v>
      </c>
      <c r="H96" s="35">
        <v>475</v>
      </c>
      <c r="I96" s="47"/>
      <c r="J96" s="2"/>
      <c r="K96" s="2"/>
      <c r="L96" s="2"/>
      <c r="M96" s="2"/>
      <c r="N96" s="2"/>
      <c r="O96" s="2"/>
      <c r="P96" s="2"/>
      <c r="Q96" s="2"/>
      <c r="R96" s="2"/>
      <c r="S96" s="2"/>
      <c r="T96" s="2"/>
      <c r="U96" s="2"/>
    </row>
    <row r="97" spans="1:21" s="4" customFormat="1" ht="21" customHeight="1" x14ac:dyDescent="0.2">
      <c r="A97" s="10" t="s">
        <v>203</v>
      </c>
      <c r="B97" s="22">
        <f t="shared" si="14"/>
        <v>81</v>
      </c>
      <c r="C97" s="34">
        <v>0</v>
      </c>
      <c r="D97" s="34">
        <v>131</v>
      </c>
      <c r="E97" s="34">
        <v>0</v>
      </c>
      <c r="F97" s="22">
        <f t="shared" si="15"/>
        <v>-50</v>
      </c>
      <c r="G97" s="34">
        <v>324</v>
      </c>
      <c r="H97" s="34">
        <v>-374</v>
      </c>
      <c r="I97" s="47"/>
      <c r="J97" s="2"/>
      <c r="K97" s="2"/>
      <c r="L97" s="2"/>
      <c r="M97" s="2"/>
      <c r="N97" s="2"/>
      <c r="O97" s="2"/>
      <c r="P97" s="2"/>
      <c r="Q97" s="2"/>
      <c r="R97" s="2"/>
      <c r="S97" s="2"/>
      <c r="T97" s="2"/>
      <c r="U97" s="2"/>
    </row>
    <row r="98" spans="1:21" s="4" customFormat="1" ht="21" customHeight="1" x14ac:dyDescent="0.2">
      <c r="A98" s="11" t="s">
        <v>204</v>
      </c>
      <c r="B98" s="23">
        <f t="shared" si="14"/>
        <v>3051</v>
      </c>
      <c r="C98" s="35">
        <v>0</v>
      </c>
      <c r="D98" s="35">
        <v>-11</v>
      </c>
      <c r="E98" s="35">
        <v>0</v>
      </c>
      <c r="F98" s="23">
        <f t="shared" si="15"/>
        <v>3062</v>
      </c>
      <c r="G98" s="35">
        <v>3184</v>
      </c>
      <c r="H98" s="35">
        <v>-122</v>
      </c>
      <c r="I98" s="47"/>
      <c r="J98" s="2"/>
      <c r="K98" s="2"/>
      <c r="L98" s="2"/>
      <c r="M98" s="2"/>
      <c r="N98" s="2"/>
      <c r="O98" s="2"/>
      <c r="P98" s="2"/>
      <c r="Q98" s="2"/>
      <c r="R98" s="2"/>
      <c r="S98" s="2"/>
      <c r="T98" s="2"/>
      <c r="U98" s="2"/>
    </row>
    <row r="99" spans="1:21" s="4" customFormat="1" ht="21" customHeight="1" x14ac:dyDescent="0.2">
      <c r="A99" s="10" t="s">
        <v>206</v>
      </c>
      <c r="B99" s="22">
        <f t="shared" ref="B99:B102" si="16">+C99+D99+E99+F99</f>
        <v>366</v>
      </c>
      <c r="C99" s="34">
        <v>0</v>
      </c>
      <c r="D99" s="34">
        <v>5</v>
      </c>
      <c r="E99" s="34">
        <v>0</v>
      </c>
      <c r="F99" s="22">
        <f t="shared" ref="F99:F102" si="17">+G99+H99</f>
        <v>361</v>
      </c>
      <c r="G99" s="34">
        <v>117</v>
      </c>
      <c r="H99" s="34">
        <v>244</v>
      </c>
      <c r="I99" s="47"/>
      <c r="J99" s="2"/>
      <c r="K99" s="2"/>
      <c r="L99" s="2"/>
      <c r="M99" s="2"/>
      <c r="N99" s="2"/>
      <c r="O99" s="2"/>
      <c r="P99" s="2"/>
      <c r="Q99" s="2"/>
      <c r="R99" s="2"/>
      <c r="S99" s="2"/>
      <c r="T99" s="2"/>
      <c r="U99" s="2"/>
    </row>
    <row r="100" spans="1:21" s="4" customFormat="1" ht="21" customHeight="1" x14ac:dyDescent="0.2">
      <c r="A100" s="11" t="s">
        <v>207</v>
      </c>
      <c r="B100" s="23">
        <f t="shared" si="16"/>
        <v>1063</v>
      </c>
      <c r="C100" s="35">
        <v>0</v>
      </c>
      <c r="D100" s="35">
        <v>213</v>
      </c>
      <c r="E100" s="35">
        <v>0</v>
      </c>
      <c r="F100" s="23">
        <f t="shared" si="17"/>
        <v>850</v>
      </c>
      <c r="G100" s="35">
        <v>1280</v>
      </c>
      <c r="H100" s="35">
        <v>-430</v>
      </c>
      <c r="I100" s="47"/>
      <c r="J100" s="2"/>
      <c r="K100" s="2"/>
      <c r="L100" s="2"/>
      <c r="M100" s="2"/>
      <c r="N100" s="2"/>
      <c r="O100" s="2"/>
      <c r="P100" s="2"/>
      <c r="Q100" s="2"/>
      <c r="R100" s="2"/>
      <c r="S100" s="2"/>
      <c r="T100" s="2"/>
      <c r="U100" s="2"/>
    </row>
    <row r="101" spans="1:21" s="4" customFormat="1" ht="21" customHeight="1" x14ac:dyDescent="0.2">
      <c r="A101" s="10" t="s">
        <v>208</v>
      </c>
      <c r="B101" s="22">
        <f t="shared" si="16"/>
        <v>-1274</v>
      </c>
      <c r="C101" s="34">
        <v>0</v>
      </c>
      <c r="D101" s="34">
        <v>664</v>
      </c>
      <c r="E101" s="34">
        <v>0</v>
      </c>
      <c r="F101" s="22">
        <f t="shared" si="17"/>
        <v>-1938</v>
      </c>
      <c r="G101" s="34">
        <v>-1816</v>
      </c>
      <c r="H101" s="34">
        <v>-122</v>
      </c>
      <c r="I101" s="47"/>
      <c r="J101" s="2"/>
      <c r="K101" s="2"/>
      <c r="L101" s="2"/>
      <c r="M101" s="2"/>
      <c r="N101" s="2"/>
      <c r="O101" s="2"/>
      <c r="P101" s="2"/>
      <c r="Q101" s="2"/>
      <c r="R101" s="2"/>
      <c r="S101" s="2"/>
      <c r="T101" s="2"/>
      <c r="U101" s="2"/>
    </row>
    <row r="102" spans="1:21" s="4" customFormat="1" ht="21" customHeight="1" x14ac:dyDescent="0.2">
      <c r="A102" s="11" t="s">
        <v>209</v>
      </c>
      <c r="B102" s="23">
        <f t="shared" si="16"/>
        <v>-2500</v>
      </c>
      <c r="C102" s="35">
        <v>0</v>
      </c>
      <c r="D102" s="35">
        <v>-98</v>
      </c>
      <c r="E102" s="35">
        <v>0</v>
      </c>
      <c r="F102" s="23">
        <f t="shared" si="17"/>
        <v>-2402</v>
      </c>
      <c r="G102" s="35">
        <v>-1935</v>
      </c>
      <c r="H102" s="35">
        <v>-467</v>
      </c>
      <c r="I102" s="47"/>
      <c r="J102" s="2"/>
      <c r="K102" s="2"/>
      <c r="L102" s="2"/>
      <c r="M102" s="2"/>
      <c r="N102" s="2"/>
      <c r="O102" s="2"/>
      <c r="P102" s="2"/>
      <c r="Q102" s="2"/>
      <c r="R102" s="2"/>
      <c r="S102" s="2"/>
      <c r="T102" s="2"/>
      <c r="U102" s="2"/>
    </row>
    <row r="103" spans="1:21" s="4" customFormat="1" ht="21" customHeight="1" x14ac:dyDescent="0.2">
      <c r="A103" s="10" t="s">
        <v>210</v>
      </c>
      <c r="B103" s="22">
        <f t="shared" ref="B103:B106" si="18">+C103+D103+E103+F103</f>
        <v>352</v>
      </c>
      <c r="C103" s="34">
        <v>0</v>
      </c>
      <c r="D103" s="34">
        <v>22</v>
      </c>
      <c r="E103" s="34">
        <v>0</v>
      </c>
      <c r="F103" s="22">
        <f t="shared" ref="F103:F106" si="19">+G103+H103</f>
        <v>330</v>
      </c>
      <c r="G103" s="34">
        <v>143</v>
      </c>
      <c r="H103" s="34">
        <v>187</v>
      </c>
      <c r="I103" s="47"/>
      <c r="J103" s="2"/>
      <c r="K103" s="2"/>
      <c r="L103" s="2"/>
      <c r="M103" s="2"/>
      <c r="N103" s="2"/>
      <c r="O103" s="2"/>
      <c r="P103" s="2"/>
      <c r="Q103" s="2"/>
      <c r="R103" s="2"/>
      <c r="S103" s="2"/>
      <c r="T103" s="2"/>
      <c r="U103" s="2"/>
    </row>
    <row r="104" spans="1:21" s="4" customFormat="1" ht="21" customHeight="1" x14ac:dyDescent="0.2">
      <c r="A104" s="11" t="s">
        <v>211</v>
      </c>
      <c r="B104" s="23">
        <f t="shared" si="18"/>
        <v>45</v>
      </c>
      <c r="C104" s="35">
        <v>0</v>
      </c>
      <c r="D104" s="35">
        <v>-93</v>
      </c>
      <c r="E104" s="35">
        <v>0</v>
      </c>
      <c r="F104" s="23">
        <f t="shared" si="19"/>
        <v>138</v>
      </c>
      <c r="G104" s="35">
        <v>159</v>
      </c>
      <c r="H104" s="35">
        <v>-21</v>
      </c>
      <c r="I104" s="47"/>
      <c r="J104" s="2"/>
      <c r="K104" s="2"/>
      <c r="L104" s="2"/>
      <c r="M104" s="2"/>
      <c r="N104" s="2"/>
      <c r="O104" s="2"/>
      <c r="P104" s="2"/>
      <c r="Q104" s="2"/>
      <c r="R104" s="2"/>
      <c r="S104" s="2"/>
      <c r="T104" s="2"/>
      <c r="U104" s="2"/>
    </row>
    <row r="105" spans="1:21" s="4" customFormat="1" ht="21" customHeight="1" x14ac:dyDescent="0.2">
      <c r="A105" s="10" t="s">
        <v>212</v>
      </c>
      <c r="B105" s="22">
        <f t="shared" si="18"/>
        <v>501</v>
      </c>
      <c r="C105" s="34">
        <v>0</v>
      </c>
      <c r="D105" s="34">
        <v>-66</v>
      </c>
      <c r="E105" s="34">
        <v>0</v>
      </c>
      <c r="F105" s="22">
        <f t="shared" si="19"/>
        <v>567</v>
      </c>
      <c r="G105" s="34">
        <v>206</v>
      </c>
      <c r="H105" s="34">
        <v>361</v>
      </c>
      <c r="I105" s="47"/>
      <c r="J105" s="2"/>
      <c r="K105" s="2"/>
      <c r="L105" s="2"/>
      <c r="M105" s="2"/>
      <c r="N105" s="2"/>
      <c r="O105" s="2"/>
      <c r="P105" s="2"/>
      <c r="Q105" s="2"/>
      <c r="R105" s="2"/>
      <c r="S105" s="2"/>
      <c r="T105" s="2"/>
      <c r="U105" s="2"/>
    </row>
    <row r="106" spans="1:21" s="4" customFormat="1" ht="21" customHeight="1" x14ac:dyDescent="0.2">
      <c r="A106" s="11" t="s">
        <v>213</v>
      </c>
      <c r="B106" s="23">
        <f t="shared" si="18"/>
        <v>387</v>
      </c>
      <c r="C106" s="35">
        <v>0</v>
      </c>
      <c r="D106" s="35">
        <v>-7</v>
      </c>
      <c r="E106" s="35">
        <v>0</v>
      </c>
      <c r="F106" s="23">
        <f t="shared" si="19"/>
        <v>394</v>
      </c>
      <c r="G106" s="35">
        <v>405</v>
      </c>
      <c r="H106" s="35">
        <v>-11</v>
      </c>
      <c r="I106" s="47"/>
      <c r="J106" s="2"/>
      <c r="K106" s="2"/>
      <c r="L106" s="2"/>
      <c r="M106" s="2"/>
      <c r="N106" s="2"/>
      <c r="O106" s="2"/>
      <c r="P106" s="2"/>
      <c r="Q106" s="2"/>
      <c r="R106" s="2"/>
      <c r="S106" s="2"/>
      <c r="T106" s="2"/>
      <c r="U106" s="2"/>
    </row>
    <row r="107" spans="1:21" s="4" customFormat="1" ht="21" customHeight="1" x14ac:dyDescent="0.2">
      <c r="A107" s="10" t="s">
        <v>217</v>
      </c>
      <c r="B107" s="22">
        <f t="shared" ref="B107:B110" si="20">+C107+D107+E107+F107</f>
        <v>514</v>
      </c>
      <c r="C107" s="34">
        <v>0</v>
      </c>
      <c r="D107" s="34">
        <v>406</v>
      </c>
      <c r="E107" s="34">
        <v>0</v>
      </c>
      <c r="F107" s="22">
        <f t="shared" ref="F107:F110" si="21">+G107+H107</f>
        <v>108</v>
      </c>
      <c r="G107" s="34">
        <v>-6</v>
      </c>
      <c r="H107" s="34">
        <v>114</v>
      </c>
      <c r="I107" s="47"/>
      <c r="J107" s="2"/>
      <c r="K107" s="2"/>
      <c r="L107" s="2"/>
      <c r="M107" s="2"/>
      <c r="N107" s="2"/>
      <c r="O107" s="2"/>
      <c r="P107" s="2"/>
      <c r="Q107" s="2"/>
      <c r="R107" s="2"/>
      <c r="S107" s="2"/>
      <c r="T107" s="2"/>
      <c r="U107" s="2"/>
    </row>
    <row r="108" spans="1:21" s="4" customFormat="1" ht="21" customHeight="1" x14ac:dyDescent="0.2">
      <c r="A108" s="11" t="s">
        <v>218</v>
      </c>
      <c r="B108" s="23">
        <f t="shared" si="20"/>
        <v>391</v>
      </c>
      <c r="C108" s="35">
        <v>0</v>
      </c>
      <c r="D108" s="35">
        <v>-45</v>
      </c>
      <c r="E108" s="35">
        <v>0</v>
      </c>
      <c r="F108" s="23">
        <f t="shared" si="21"/>
        <v>436</v>
      </c>
      <c r="G108" s="35">
        <v>620</v>
      </c>
      <c r="H108" s="35">
        <v>-184</v>
      </c>
      <c r="I108" s="47"/>
      <c r="J108" s="2"/>
      <c r="K108" s="2"/>
      <c r="L108" s="2"/>
      <c r="M108" s="2"/>
      <c r="N108" s="2"/>
      <c r="O108" s="2"/>
      <c r="P108" s="2"/>
      <c r="Q108" s="2"/>
      <c r="R108" s="2"/>
      <c r="S108" s="2"/>
      <c r="T108" s="2"/>
      <c r="U108" s="2"/>
    </row>
    <row r="109" spans="1:21" s="4" customFormat="1" ht="21" customHeight="1" x14ac:dyDescent="0.2">
      <c r="A109" s="10" t="s">
        <v>219</v>
      </c>
      <c r="B109" s="22">
        <f t="shared" si="20"/>
        <v>-6</v>
      </c>
      <c r="C109" s="34">
        <v>0</v>
      </c>
      <c r="D109" s="34">
        <v>153</v>
      </c>
      <c r="E109" s="34">
        <v>0</v>
      </c>
      <c r="F109" s="22">
        <f t="shared" si="21"/>
        <v>-159</v>
      </c>
      <c r="G109" s="34">
        <v>-203</v>
      </c>
      <c r="H109" s="34">
        <v>44</v>
      </c>
      <c r="I109" s="47"/>
      <c r="J109" s="2"/>
      <c r="K109" s="2"/>
      <c r="L109" s="2"/>
      <c r="M109" s="2"/>
      <c r="N109" s="2"/>
      <c r="O109" s="2"/>
      <c r="P109" s="2"/>
      <c r="Q109" s="2"/>
      <c r="R109" s="2"/>
      <c r="S109" s="2"/>
      <c r="T109" s="2"/>
      <c r="U109" s="2"/>
    </row>
    <row r="110" spans="1:21" s="4" customFormat="1" ht="21" customHeight="1" x14ac:dyDescent="0.2">
      <c r="A110" s="11" t="s">
        <v>220</v>
      </c>
      <c r="B110" s="23">
        <f t="shared" si="20"/>
        <v>-116</v>
      </c>
      <c r="C110" s="35">
        <v>0</v>
      </c>
      <c r="D110" s="35">
        <v>390</v>
      </c>
      <c r="E110" s="35">
        <v>0</v>
      </c>
      <c r="F110" s="23">
        <f t="shared" si="21"/>
        <v>-506</v>
      </c>
      <c r="G110" s="35">
        <v>-612</v>
      </c>
      <c r="H110" s="35">
        <v>106</v>
      </c>
      <c r="I110" s="47"/>
      <c r="J110" s="2"/>
      <c r="K110" s="2"/>
      <c r="L110" s="2"/>
      <c r="M110" s="2"/>
      <c r="N110" s="2"/>
      <c r="O110" s="2"/>
      <c r="P110" s="2"/>
      <c r="Q110" s="2"/>
      <c r="R110" s="2"/>
      <c r="S110" s="2"/>
      <c r="T110" s="2"/>
      <c r="U110" s="2"/>
    </row>
    <row r="111" spans="1:21" s="4" customFormat="1" ht="21" customHeight="1" x14ac:dyDescent="0.2">
      <c r="A111" s="10" t="s">
        <v>221</v>
      </c>
      <c r="B111" s="22">
        <f t="shared" ref="B111:B114" si="22">+C111+D111+E111+F111</f>
        <v>692</v>
      </c>
      <c r="C111" s="34">
        <v>0</v>
      </c>
      <c r="D111" s="34">
        <v>-132</v>
      </c>
      <c r="E111" s="34">
        <v>0</v>
      </c>
      <c r="F111" s="22">
        <f t="shared" ref="F111:F114" si="23">+G111+H111</f>
        <v>824</v>
      </c>
      <c r="G111" s="34">
        <v>270</v>
      </c>
      <c r="H111" s="34">
        <v>554</v>
      </c>
      <c r="I111" s="47"/>
      <c r="J111" s="2"/>
      <c r="K111" s="2"/>
      <c r="L111" s="2"/>
      <c r="M111" s="2"/>
      <c r="N111" s="2"/>
      <c r="O111" s="2"/>
      <c r="P111" s="2"/>
      <c r="Q111" s="2"/>
      <c r="R111" s="2"/>
      <c r="S111" s="2"/>
      <c r="T111" s="2"/>
      <c r="U111" s="2"/>
    </row>
    <row r="112" spans="1:21" s="4" customFormat="1" ht="21" customHeight="1" x14ac:dyDescent="0.2">
      <c r="A112" s="11" t="s">
        <v>222</v>
      </c>
      <c r="B112" s="23">
        <f t="shared" si="22"/>
        <v>234</v>
      </c>
      <c r="C112" s="35">
        <v>0</v>
      </c>
      <c r="D112" s="35">
        <v>176</v>
      </c>
      <c r="E112" s="35">
        <v>0</v>
      </c>
      <c r="F112" s="23">
        <f t="shared" si="23"/>
        <v>58</v>
      </c>
      <c r="G112" s="35">
        <v>193</v>
      </c>
      <c r="H112" s="35">
        <v>-135</v>
      </c>
      <c r="I112" s="47"/>
      <c r="J112" s="2"/>
      <c r="K112" s="2"/>
      <c r="L112" s="2"/>
      <c r="M112" s="2"/>
      <c r="N112" s="2"/>
      <c r="O112" s="2"/>
      <c r="P112" s="2"/>
      <c r="Q112" s="2"/>
      <c r="R112" s="2"/>
      <c r="S112" s="2"/>
      <c r="T112" s="2"/>
      <c r="U112" s="2"/>
    </row>
    <row r="113" spans="1:21" s="4" customFormat="1" ht="21" customHeight="1" x14ac:dyDescent="0.2">
      <c r="A113" s="10" t="s">
        <v>223</v>
      </c>
      <c r="B113" s="22">
        <f t="shared" si="22"/>
        <v>-353</v>
      </c>
      <c r="C113" s="34">
        <v>0</v>
      </c>
      <c r="D113" s="34">
        <v>104</v>
      </c>
      <c r="E113" s="34">
        <v>0</v>
      </c>
      <c r="F113" s="22">
        <f t="shared" si="23"/>
        <v>-457</v>
      </c>
      <c r="G113" s="34">
        <v>-266</v>
      </c>
      <c r="H113" s="34">
        <v>-191</v>
      </c>
      <c r="I113" s="47"/>
      <c r="J113" s="2"/>
      <c r="K113" s="2"/>
      <c r="L113" s="2"/>
      <c r="M113" s="2"/>
      <c r="N113" s="2"/>
      <c r="O113" s="2"/>
      <c r="P113" s="2"/>
      <c r="Q113" s="2"/>
      <c r="R113" s="2"/>
      <c r="S113" s="2"/>
      <c r="T113" s="2"/>
      <c r="U113" s="2"/>
    </row>
    <row r="114" spans="1:21" s="4" customFormat="1" ht="21" customHeight="1" x14ac:dyDescent="0.2">
      <c r="A114" s="11" t="s">
        <v>224</v>
      </c>
      <c r="B114" s="23">
        <f t="shared" si="22"/>
        <v>-279</v>
      </c>
      <c r="C114" s="35">
        <v>0</v>
      </c>
      <c r="D114" s="35">
        <v>-175</v>
      </c>
      <c r="E114" s="35">
        <v>0</v>
      </c>
      <c r="F114" s="23">
        <f t="shared" si="23"/>
        <v>-104</v>
      </c>
      <c r="G114" s="35">
        <v>-106</v>
      </c>
      <c r="H114" s="35">
        <v>2</v>
      </c>
      <c r="I114" s="47"/>
      <c r="J114" s="2"/>
      <c r="K114" s="2"/>
      <c r="L114" s="2"/>
      <c r="M114" s="2"/>
      <c r="N114" s="2"/>
      <c r="O114" s="2"/>
      <c r="P114" s="2"/>
      <c r="Q114" s="2"/>
      <c r="R114" s="2"/>
      <c r="S114" s="2"/>
      <c r="T114" s="2"/>
      <c r="U114" s="2"/>
    </row>
    <row r="115" spans="1:21" s="4" customFormat="1" ht="21" customHeight="1" x14ac:dyDescent="0.2">
      <c r="A115" s="10" t="s">
        <v>225</v>
      </c>
      <c r="B115" s="22">
        <f t="shared" ref="B115:B118" si="24">+C115+D115+E115+F115</f>
        <v>-645</v>
      </c>
      <c r="C115" s="34">
        <v>0</v>
      </c>
      <c r="D115" s="34">
        <v>-357</v>
      </c>
      <c r="E115" s="34">
        <v>0</v>
      </c>
      <c r="F115" s="22">
        <f t="shared" ref="F115:F118" si="25">+G115+H115</f>
        <v>-288</v>
      </c>
      <c r="G115" s="34">
        <v>-101</v>
      </c>
      <c r="H115" s="34">
        <v>-187</v>
      </c>
      <c r="I115" s="47"/>
      <c r="J115" s="2"/>
      <c r="K115" s="2"/>
      <c r="L115" s="2"/>
      <c r="M115" s="2"/>
      <c r="N115" s="2"/>
      <c r="O115" s="2"/>
      <c r="P115" s="2"/>
      <c r="Q115" s="2"/>
      <c r="R115" s="2"/>
      <c r="S115" s="2"/>
      <c r="T115" s="2"/>
      <c r="U115" s="2"/>
    </row>
    <row r="116" spans="1:21" s="4" customFormat="1" ht="21" customHeight="1" x14ac:dyDescent="0.2">
      <c r="A116" s="11" t="s">
        <v>226</v>
      </c>
      <c r="B116" s="23">
        <f t="shared" si="24"/>
        <v>-615</v>
      </c>
      <c r="C116" s="35">
        <v>0</v>
      </c>
      <c r="D116" s="35">
        <v>-378</v>
      </c>
      <c r="E116" s="35">
        <v>0</v>
      </c>
      <c r="F116" s="23">
        <f t="shared" si="25"/>
        <v>-237</v>
      </c>
      <c r="G116" s="35">
        <v>-151</v>
      </c>
      <c r="H116" s="35">
        <v>-86</v>
      </c>
      <c r="I116" s="47"/>
      <c r="J116" s="2"/>
      <c r="K116" s="2"/>
      <c r="L116" s="2"/>
      <c r="M116" s="2"/>
      <c r="N116" s="2"/>
      <c r="O116" s="2"/>
      <c r="P116" s="2"/>
      <c r="Q116" s="2"/>
      <c r="R116" s="2"/>
      <c r="S116" s="2"/>
      <c r="T116" s="2"/>
      <c r="U116" s="2"/>
    </row>
    <row r="117" spans="1:21" s="4" customFormat="1" ht="21" customHeight="1" x14ac:dyDescent="0.2">
      <c r="A117" s="10" t="s">
        <v>227</v>
      </c>
      <c r="B117" s="22">
        <f t="shared" si="24"/>
        <v>-110</v>
      </c>
      <c r="C117" s="34">
        <v>0</v>
      </c>
      <c r="D117" s="34">
        <v>-101</v>
      </c>
      <c r="E117" s="34">
        <v>0</v>
      </c>
      <c r="F117" s="22">
        <f t="shared" si="25"/>
        <v>-9</v>
      </c>
      <c r="G117" s="34">
        <v>-84</v>
      </c>
      <c r="H117" s="34">
        <v>75</v>
      </c>
      <c r="I117" s="47"/>
      <c r="J117" s="2"/>
      <c r="K117" s="2"/>
      <c r="L117" s="2"/>
      <c r="M117" s="2"/>
      <c r="N117" s="2"/>
      <c r="O117" s="2"/>
      <c r="P117" s="2"/>
      <c r="Q117" s="2"/>
      <c r="R117" s="2"/>
      <c r="S117" s="2"/>
      <c r="T117" s="2"/>
      <c r="U117" s="2"/>
    </row>
    <row r="118" spans="1:21" s="4" customFormat="1" ht="21" customHeight="1" x14ac:dyDescent="0.2">
      <c r="A118" s="11" t="s">
        <v>228</v>
      </c>
      <c r="B118" s="23">
        <f t="shared" si="24"/>
        <v>-1771</v>
      </c>
      <c r="C118" s="35">
        <v>0</v>
      </c>
      <c r="D118" s="35">
        <v>60</v>
      </c>
      <c r="E118" s="35">
        <v>0</v>
      </c>
      <c r="F118" s="23">
        <f t="shared" si="25"/>
        <v>-1831</v>
      </c>
      <c r="G118" s="35">
        <v>-1555</v>
      </c>
      <c r="H118" s="35">
        <v>-276</v>
      </c>
      <c r="I118" s="47"/>
      <c r="J118" s="2"/>
      <c r="K118" s="2"/>
      <c r="L118" s="2"/>
      <c r="M118" s="2"/>
      <c r="N118" s="2"/>
      <c r="O118" s="2"/>
      <c r="P118" s="2"/>
      <c r="Q118" s="2"/>
      <c r="R118" s="2"/>
      <c r="S118" s="2"/>
      <c r="T118" s="2"/>
      <c r="U118" s="2"/>
    </row>
    <row r="119" spans="1:21" s="4" customFormat="1" ht="21" customHeight="1" x14ac:dyDescent="0.2">
      <c r="A119" s="26" t="s">
        <v>230</v>
      </c>
      <c r="B119" s="22">
        <f t="shared" ref="B119:B122" si="26">+C119+D119+E119+F119</f>
        <v>-185</v>
      </c>
      <c r="C119" s="34">
        <v>0</v>
      </c>
      <c r="D119" s="34">
        <v>25</v>
      </c>
      <c r="E119" s="34">
        <v>0</v>
      </c>
      <c r="F119" s="22">
        <f t="shared" ref="F119:F122" si="27">+G119+H119</f>
        <v>-210</v>
      </c>
      <c r="G119" s="34">
        <v>-142</v>
      </c>
      <c r="H119" s="34">
        <v>-68</v>
      </c>
      <c r="I119" s="47"/>
      <c r="J119" s="2"/>
      <c r="K119" s="2"/>
      <c r="L119" s="2"/>
      <c r="M119" s="2"/>
      <c r="N119" s="2"/>
      <c r="O119" s="2"/>
      <c r="P119" s="2"/>
      <c r="Q119" s="2"/>
      <c r="R119" s="2"/>
      <c r="S119" s="2"/>
      <c r="T119" s="2"/>
      <c r="U119" s="2"/>
    </row>
    <row r="120" spans="1:21" s="4" customFormat="1" ht="21" customHeight="1" x14ac:dyDescent="0.2">
      <c r="A120" s="27" t="s">
        <v>231</v>
      </c>
      <c r="B120" s="23">
        <f t="shared" si="26"/>
        <v>180</v>
      </c>
      <c r="C120" s="35">
        <v>0</v>
      </c>
      <c r="D120" s="35">
        <v>66</v>
      </c>
      <c r="E120" s="35">
        <v>0</v>
      </c>
      <c r="F120" s="23">
        <f t="shared" si="27"/>
        <v>114</v>
      </c>
      <c r="G120" s="35">
        <v>-34</v>
      </c>
      <c r="H120" s="35">
        <v>148</v>
      </c>
      <c r="I120" s="47"/>
      <c r="J120" s="2"/>
      <c r="K120" s="2"/>
      <c r="L120" s="2"/>
      <c r="M120" s="2"/>
      <c r="N120" s="2"/>
      <c r="O120" s="2"/>
      <c r="P120" s="2"/>
      <c r="Q120" s="2"/>
      <c r="R120" s="2"/>
      <c r="S120" s="2"/>
      <c r="T120" s="2"/>
      <c r="U120" s="2"/>
    </row>
    <row r="121" spans="1:21" s="4" customFormat="1" ht="21" customHeight="1" x14ac:dyDescent="0.2">
      <c r="A121" s="26" t="s">
        <v>232</v>
      </c>
      <c r="B121" s="22">
        <f t="shared" si="26"/>
        <v>188</v>
      </c>
      <c r="C121" s="34">
        <v>0</v>
      </c>
      <c r="D121" s="34">
        <v>146</v>
      </c>
      <c r="E121" s="34">
        <v>0</v>
      </c>
      <c r="F121" s="22">
        <f t="shared" si="27"/>
        <v>42</v>
      </c>
      <c r="G121" s="34">
        <v>-46</v>
      </c>
      <c r="H121" s="34">
        <v>88</v>
      </c>
      <c r="I121" s="47"/>
      <c r="J121" s="2"/>
      <c r="K121" s="2"/>
      <c r="L121" s="2"/>
      <c r="M121" s="2"/>
      <c r="N121" s="2"/>
      <c r="O121" s="2"/>
      <c r="P121" s="2"/>
      <c r="Q121" s="2"/>
      <c r="R121" s="2"/>
      <c r="S121" s="2"/>
      <c r="T121" s="2"/>
      <c r="U121" s="2"/>
    </row>
    <row r="122" spans="1:21" s="4" customFormat="1" ht="21" customHeight="1" x14ac:dyDescent="0.2">
      <c r="A122" s="27" t="s">
        <v>233</v>
      </c>
      <c r="B122" s="23">
        <f t="shared" si="26"/>
        <v>342</v>
      </c>
      <c r="C122" s="35">
        <v>0</v>
      </c>
      <c r="D122" s="35">
        <v>194</v>
      </c>
      <c r="E122" s="35">
        <v>0</v>
      </c>
      <c r="F122" s="23">
        <f t="shared" si="27"/>
        <v>148</v>
      </c>
      <c r="G122" s="35">
        <v>109</v>
      </c>
      <c r="H122" s="35">
        <v>39</v>
      </c>
      <c r="I122" s="47"/>
      <c r="J122" s="2"/>
      <c r="K122" s="2"/>
      <c r="L122" s="2"/>
      <c r="M122" s="2"/>
      <c r="N122" s="2"/>
      <c r="O122" s="2"/>
      <c r="P122" s="2"/>
      <c r="Q122" s="2"/>
      <c r="R122" s="2"/>
      <c r="S122" s="2"/>
      <c r="T122" s="2"/>
      <c r="U122" s="2"/>
    </row>
    <row r="123" spans="1:21" s="4" customFormat="1" ht="21" customHeight="1" x14ac:dyDescent="0.2">
      <c r="A123" s="26" t="s">
        <v>235</v>
      </c>
      <c r="B123" s="22">
        <f t="shared" ref="B123:B126" si="28">+C123+D123+E123+F123</f>
        <v>14</v>
      </c>
      <c r="C123" s="34">
        <v>0</v>
      </c>
      <c r="D123" s="34">
        <v>43</v>
      </c>
      <c r="E123" s="34">
        <v>0</v>
      </c>
      <c r="F123" s="22">
        <f t="shared" ref="F123:F126" si="29">+G123+H123</f>
        <v>-29</v>
      </c>
      <c r="G123" s="34">
        <v>-127</v>
      </c>
      <c r="H123" s="34">
        <v>98</v>
      </c>
      <c r="I123" s="47"/>
      <c r="J123" s="2"/>
      <c r="K123" s="2"/>
      <c r="L123" s="2"/>
      <c r="M123" s="2"/>
      <c r="N123" s="2"/>
      <c r="O123" s="2"/>
      <c r="P123" s="2"/>
      <c r="Q123" s="2"/>
      <c r="R123" s="2"/>
      <c r="S123" s="2"/>
      <c r="T123" s="2"/>
      <c r="U123" s="2"/>
    </row>
    <row r="124" spans="1:21" s="4" customFormat="1" ht="21" customHeight="1" x14ac:dyDescent="0.2">
      <c r="A124" s="27" t="s">
        <v>236</v>
      </c>
      <c r="B124" s="23">
        <f t="shared" si="28"/>
        <v>-192</v>
      </c>
      <c r="C124" s="35">
        <v>0</v>
      </c>
      <c r="D124" s="35">
        <v>-255</v>
      </c>
      <c r="E124" s="35">
        <v>0</v>
      </c>
      <c r="F124" s="23">
        <f t="shared" si="29"/>
        <v>63</v>
      </c>
      <c r="G124" s="35">
        <v>-90</v>
      </c>
      <c r="H124" s="35">
        <v>153</v>
      </c>
      <c r="I124" s="47"/>
      <c r="J124" s="2"/>
      <c r="K124" s="2"/>
      <c r="L124" s="2"/>
      <c r="M124" s="2"/>
      <c r="N124" s="2"/>
      <c r="O124" s="2"/>
      <c r="P124" s="2"/>
      <c r="Q124" s="2"/>
      <c r="R124" s="2"/>
      <c r="S124" s="2"/>
      <c r="T124" s="2"/>
      <c r="U124" s="2"/>
    </row>
    <row r="125" spans="1:21" s="4" customFormat="1" ht="21" customHeight="1" x14ac:dyDescent="0.2">
      <c r="A125" s="26" t="s">
        <v>237</v>
      </c>
      <c r="B125" s="22">
        <f t="shared" si="28"/>
        <v>-600</v>
      </c>
      <c r="C125" s="34">
        <v>0</v>
      </c>
      <c r="D125" s="34">
        <v>-256</v>
      </c>
      <c r="E125" s="34">
        <v>0</v>
      </c>
      <c r="F125" s="22">
        <f t="shared" si="29"/>
        <v>-344</v>
      </c>
      <c r="G125" s="34">
        <v>-56</v>
      </c>
      <c r="H125" s="34">
        <v>-288</v>
      </c>
      <c r="I125" s="47"/>
      <c r="J125" s="2"/>
      <c r="K125" s="2"/>
      <c r="L125" s="2"/>
      <c r="M125" s="2"/>
      <c r="N125" s="2"/>
      <c r="O125" s="2"/>
      <c r="P125" s="2"/>
      <c r="Q125" s="2"/>
      <c r="R125" s="2"/>
      <c r="S125" s="2"/>
      <c r="T125" s="2"/>
      <c r="U125" s="2"/>
    </row>
    <row r="126" spans="1:21" s="4" customFormat="1" ht="21" customHeight="1" x14ac:dyDescent="0.2">
      <c r="A126" s="27" t="s">
        <v>238</v>
      </c>
      <c r="B126" s="23">
        <f t="shared" si="28"/>
        <v>-354</v>
      </c>
      <c r="C126" s="35">
        <v>0</v>
      </c>
      <c r="D126" s="35">
        <v>-86</v>
      </c>
      <c r="E126" s="35">
        <v>0</v>
      </c>
      <c r="F126" s="23">
        <f t="shared" si="29"/>
        <v>-268</v>
      </c>
      <c r="G126" s="35">
        <v>-376</v>
      </c>
      <c r="H126" s="35">
        <v>108</v>
      </c>
      <c r="I126" s="47"/>
      <c r="J126" s="2"/>
      <c r="K126" s="2"/>
      <c r="L126" s="2"/>
      <c r="M126" s="2"/>
      <c r="N126" s="2"/>
      <c r="O126" s="2"/>
      <c r="P126" s="2"/>
      <c r="Q126" s="2"/>
      <c r="R126" s="2"/>
      <c r="S126" s="2"/>
      <c r="T126" s="2"/>
      <c r="U126" s="2"/>
    </row>
    <row r="127" spans="1:21" s="4" customFormat="1" ht="21" customHeight="1" x14ac:dyDescent="0.2">
      <c r="A127" s="26" t="s">
        <v>239</v>
      </c>
      <c r="B127" s="22">
        <f t="shared" ref="B127:B130" si="30">+C127+D127+E127+F127</f>
        <v>-272</v>
      </c>
      <c r="C127" s="34">
        <v>0</v>
      </c>
      <c r="D127" s="34">
        <v>-186</v>
      </c>
      <c r="E127" s="34">
        <v>0</v>
      </c>
      <c r="F127" s="22">
        <f t="shared" ref="F127:F130" si="31">+G127+H127</f>
        <v>-86</v>
      </c>
      <c r="G127" s="34">
        <v>-38</v>
      </c>
      <c r="H127" s="34">
        <v>-48</v>
      </c>
      <c r="I127" s="47"/>
      <c r="J127" s="2"/>
      <c r="K127" s="2"/>
      <c r="L127" s="2"/>
      <c r="M127" s="2"/>
      <c r="N127" s="2"/>
      <c r="O127" s="2"/>
      <c r="P127" s="2"/>
      <c r="Q127" s="2"/>
      <c r="R127" s="2"/>
      <c r="S127" s="2"/>
      <c r="T127" s="2"/>
      <c r="U127" s="2"/>
    </row>
    <row r="128" spans="1:21" s="4" customFormat="1" ht="21" customHeight="1" x14ac:dyDescent="0.2">
      <c r="A128" s="27" t="s">
        <v>240</v>
      </c>
      <c r="B128" s="23">
        <f t="shared" si="30"/>
        <v>454</v>
      </c>
      <c r="C128" s="35">
        <v>0</v>
      </c>
      <c r="D128" s="35">
        <v>233</v>
      </c>
      <c r="E128" s="35">
        <v>0</v>
      </c>
      <c r="F128" s="23">
        <f t="shared" si="31"/>
        <v>221</v>
      </c>
      <c r="G128" s="35">
        <v>114</v>
      </c>
      <c r="H128" s="35">
        <v>107</v>
      </c>
      <c r="I128" s="47"/>
      <c r="J128" s="2"/>
      <c r="K128" s="2"/>
      <c r="L128" s="2"/>
      <c r="M128" s="2"/>
      <c r="N128" s="2"/>
      <c r="O128" s="2"/>
      <c r="P128" s="2"/>
      <c r="Q128" s="2"/>
      <c r="R128" s="2"/>
      <c r="S128" s="2"/>
      <c r="T128" s="2"/>
      <c r="U128" s="2"/>
    </row>
    <row r="129" spans="1:21" s="4" customFormat="1" ht="21" customHeight="1" x14ac:dyDescent="0.2">
      <c r="A129" s="26" t="s">
        <v>241</v>
      </c>
      <c r="B129" s="22">
        <f t="shared" si="30"/>
        <v>-150</v>
      </c>
      <c r="C129" s="34">
        <v>0</v>
      </c>
      <c r="D129" s="34">
        <v>56</v>
      </c>
      <c r="E129" s="34">
        <v>0</v>
      </c>
      <c r="F129" s="22">
        <f t="shared" si="31"/>
        <v>-206</v>
      </c>
      <c r="G129" s="34">
        <v>-179</v>
      </c>
      <c r="H129" s="34">
        <v>-27</v>
      </c>
      <c r="I129" s="47"/>
      <c r="J129" s="2"/>
      <c r="K129" s="2"/>
      <c r="L129" s="2"/>
      <c r="M129" s="2"/>
      <c r="N129" s="2"/>
      <c r="O129" s="2"/>
      <c r="P129" s="2"/>
      <c r="Q129" s="2"/>
      <c r="R129" s="2"/>
      <c r="S129" s="2"/>
      <c r="T129" s="2"/>
      <c r="U129" s="2"/>
    </row>
    <row r="130" spans="1:21" s="4" customFormat="1" ht="21" customHeight="1" x14ac:dyDescent="0.2">
      <c r="A130" s="27" t="s">
        <v>242</v>
      </c>
      <c r="B130" s="23">
        <f t="shared" si="30"/>
        <v>644</v>
      </c>
      <c r="C130" s="35">
        <v>0</v>
      </c>
      <c r="D130" s="35">
        <v>416</v>
      </c>
      <c r="E130" s="35">
        <v>0</v>
      </c>
      <c r="F130" s="23">
        <f t="shared" si="31"/>
        <v>228</v>
      </c>
      <c r="G130" s="35">
        <v>222</v>
      </c>
      <c r="H130" s="35">
        <v>6</v>
      </c>
      <c r="I130" s="47"/>
      <c r="J130" s="2"/>
      <c r="K130" s="2"/>
      <c r="L130" s="2"/>
      <c r="M130" s="2"/>
      <c r="N130" s="2"/>
      <c r="O130" s="2"/>
      <c r="P130" s="2"/>
      <c r="Q130" s="2"/>
      <c r="R130" s="2"/>
      <c r="S130" s="2"/>
      <c r="T130" s="2"/>
      <c r="U130" s="2"/>
    </row>
    <row r="131" spans="1:21" s="4" customFormat="1" ht="15" x14ac:dyDescent="0.2">
      <c r="A131" s="2"/>
      <c r="B131" s="2"/>
      <c r="C131" s="2"/>
      <c r="D131" s="2"/>
      <c r="E131" s="2"/>
      <c r="F131" s="2"/>
      <c r="G131" s="2"/>
      <c r="H131" s="2"/>
      <c r="I131" s="2"/>
      <c r="J131" s="2"/>
      <c r="K131" s="2"/>
      <c r="L131" s="2"/>
      <c r="M131" s="2"/>
      <c r="N131" s="2"/>
      <c r="O131" s="2"/>
      <c r="P131" s="2"/>
      <c r="Q131" s="2"/>
      <c r="R131" s="2"/>
      <c r="S131" s="2"/>
      <c r="T131" s="2"/>
      <c r="U131" s="2"/>
    </row>
    <row r="132" spans="1:21" s="4" customFormat="1" ht="15" x14ac:dyDescent="0.2">
      <c r="A132" s="2"/>
      <c r="B132" s="2"/>
      <c r="C132" s="2"/>
      <c r="D132" s="2"/>
      <c r="E132" s="2"/>
      <c r="F132" s="2"/>
      <c r="G132" s="2"/>
      <c r="H132" s="2"/>
      <c r="I132" s="2"/>
      <c r="J132" s="2"/>
      <c r="K132" s="2"/>
      <c r="L132" s="2"/>
      <c r="M132" s="2"/>
      <c r="N132" s="2"/>
      <c r="O132" s="2"/>
      <c r="P132" s="2"/>
      <c r="Q132" s="2"/>
      <c r="R132" s="2"/>
      <c r="S132" s="2"/>
      <c r="T132" s="2"/>
      <c r="U132" s="2"/>
    </row>
    <row r="133" spans="1:21" s="4" customFormat="1" ht="15" x14ac:dyDescent="0.2">
      <c r="A133" s="2"/>
      <c r="B133" s="2"/>
      <c r="C133" s="2"/>
      <c r="D133" s="2"/>
      <c r="E133" s="2"/>
      <c r="F133" s="2"/>
      <c r="G133" s="2"/>
      <c r="H133" s="2"/>
      <c r="I133" s="2"/>
      <c r="J133" s="2"/>
      <c r="K133" s="2"/>
      <c r="L133" s="2"/>
      <c r="M133" s="2"/>
      <c r="N133" s="2"/>
      <c r="O133" s="2"/>
      <c r="P133" s="2"/>
      <c r="Q133" s="2"/>
      <c r="R133" s="2"/>
      <c r="S133" s="2"/>
      <c r="T133" s="2"/>
      <c r="U133" s="2"/>
    </row>
    <row r="134" spans="1:21" s="4" customFormat="1" ht="15" x14ac:dyDescent="0.2">
      <c r="A134" s="2"/>
      <c r="B134" s="2"/>
      <c r="C134" s="2"/>
      <c r="D134" s="2"/>
      <c r="E134" s="2"/>
      <c r="F134" s="2"/>
      <c r="G134" s="2"/>
      <c r="H134" s="2"/>
      <c r="I134" s="2"/>
      <c r="J134" s="2"/>
      <c r="K134" s="2"/>
      <c r="L134" s="2"/>
      <c r="M134" s="2"/>
      <c r="N134" s="2"/>
      <c r="O134" s="2"/>
      <c r="P134" s="2"/>
      <c r="Q134" s="2"/>
      <c r="R134" s="2"/>
      <c r="S134" s="2"/>
      <c r="T134" s="2"/>
      <c r="U134" s="2"/>
    </row>
    <row r="135" spans="1:21" s="4" customFormat="1" ht="15" x14ac:dyDescent="0.2">
      <c r="A135" s="2"/>
      <c r="B135" s="2"/>
      <c r="C135" s="2"/>
      <c r="D135" s="2"/>
      <c r="E135" s="2"/>
      <c r="F135" s="2"/>
      <c r="G135" s="2"/>
      <c r="H135" s="2"/>
      <c r="I135" s="2"/>
      <c r="J135" s="2"/>
      <c r="K135" s="2"/>
      <c r="L135" s="2"/>
      <c r="M135" s="2"/>
      <c r="N135" s="2"/>
      <c r="O135" s="2"/>
      <c r="P135" s="2"/>
      <c r="Q135" s="2"/>
      <c r="R135" s="2"/>
      <c r="S135" s="2"/>
      <c r="T135" s="2"/>
      <c r="U135" s="2"/>
    </row>
    <row r="136" spans="1:21" s="4" customFormat="1" ht="15" x14ac:dyDescent="0.2">
      <c r="A136" s="2"/>
      <c r="B136" s="2"/>
      <c r="C136" s="2"/>
      <c r="D136" s="2"/>
      <c r="E136" s="2"/>
      <c r="F136" s="2"/>
      <c r="G136" s="2"/>
      <c r="H136" s="2"/>
      <c r="I136" s="2"/>
      <c r="J136" s="2"/>
      <c r="K136" s="2"/>
      <c r="L136" s="2"/>
      <c r="M136" s="2"/>
      <c r="N136" s="2"/>
      <c r="O136" s="2"/>
      <c r="P136" s="2"/>
      <c r="Q136" s="2"/>
      <c r="R136" s="2"/>
      <c r="S136" s="2"/>
      <c r="T136" s="2"/>
      <c r="U136" s="2"/>
    </row>
    <row r="137" spans="1:21" s="4" customFormat="1" ht="15" x14ac:dyDescent="0.2">
      <c r="A137" s="2"/>
      <c r="B137" s="2"/>
      <c r="C137" s="2"/>
      <c r="D137" s="2"/>
      <c r="E137" s="2"/>
      <c r="F137" s="2"/>
      <c r="G137" s="2"/>
      <c r="H137" s="2"/>
      <c r="I137" s="2"/>
      <c r="J137" s="2"/>
      <c r="K137" s="2"/>
      <c r="L137" s="2"/>
      <c r="M137" s="2"/>
      <c r="N137" s="2"/>
      <c r="O137" s="2"/>
      <c r="P137" s="2"/>
      <c r="Q137" s="2"/>
      <c r="R137" s="2"/>
      <c r="S137" s="2"/>
      <c r="T137" s="2"/>
      <c r="U137" s="2"/>
    </row>
    <row r="138" spans="1:21" s="4" customFormat="1" ht="15" x14ac:dyDescent="0.2">
      <c r="A138" s="2"/>
      <c r="B138" s="2"/>
      <c r="C138" s="2"/>
      <c r="D138" s="2"/>
      <c r="E138" s="2"/>
      <c r="F138" s="2"/>
      <c r="G138" s="2"/>
      <c r="H138" s="2"/>
      <c r="I138" s="2"/>
      <c r="J138" s="2"/>
      <c r="K138" s="2"/>
      <c r="L138" s="2"/>
      <c r="M138" s="2"/>
      <c r="N138" s="2"/>
      <c r="O138" s="2"/>
      <c r="P138" s="2"/>
      <c r="Q138" s="2"/>
      <c r="R138" s="2"/>
      <c r="S138" s="2"/>
      <c r="T138" s="2"/>
      <c r="U138" s="2"/>
    </row>
    <row r="139" spans="1:21" s="4" customFormat="1" ht="15" x14ac:dyDescent="0.2">
      <c r="A139" s="2"/>
      <c r="B139" s="2"/>
      <c r="C139" s="2"/>
      <c r="D139" s="2"/>
      <c r="E139" s="2"/>
      <c r="F139" s="2"/>
      <c r="G139" s="2"/>
      <c r="H139" s="2"/>
      <c r="I139" s="2"/>
      <c r="J139" s="2"/>
      <c r="K139" s="2"/>
      <c r="L139" s="2"/>
      <c r="M139" s="2"/>
      <c r="N139" s="2"/>
      <c r="O139" s="2"/>
      <c r="P139" s="2"/>
      <c r="Q139" s="2"/>
      <c r="R139" s="2"/>
      <c r="S139" s="2"/>
      <c r="T139" s="2"/>
      <c r="U139" s="2"/>
    </row>
    <row r="140" spans="1:21" s="4" customFormat="1" ht="15" x14ac:dyDescent="0.2">
      <c r="A140" s="2"/>
      <c r="B140" s="2"/>
      <c r="C140" s="2"/>
      <c r="D140" s="2"/>
      <c r="E140" s="2"/>
      <c r="F140" s="2"/>
      <c r="G140" s="2"/>
      <c r="H140" s="2"/>
      <c r="I140" s="2"/>
      <c r="J140" s="2"/>
      <c r="K140" s="2"/>
      <c r="L140" s="2"/>
      <c r="M140" s="2"/>
      <c r="N140" s="2"/>
      <c r="O140" s="2"/>
      <c r="P140" s="2"/>
      <c r="Q140" s="2"/>
      <c r="R140" s="2"/>
      <c r="S140" s="2"/>
      <c r="T140" s="2"/>
      <c r="U140" s="2"/>
    </row>
    <row r="141" spans="1:21" s="4" customFormat="1" ht="15" x14ac:dyDescent="0.2">
      <c r="A141" s="2"/>
      <c r="B141" s="2"/>
      <c r="C141" s="2"/>
      <c r="D141" s="2"/>
      <c r="E141" s="2"/>
      <c r="F141" s="2"/>
      <c r="G141" s="2"/>
      <c r="H141" s="2"/>
      <c r="I141" s="2"/>
      <c r="J141" s="2"/>
      <c r="K141" s="2"/>
      <c r="L141" s="2"/>
      <c r="M141" s="2"/>
      <c r="N141" s="2"/>
      <c r="O141" s="2"/>
      <c r="P141" s="2"/>
      <c r="Q141" s="2"/>
      <c r="R141" s="2"/>
      <c r="S141" s="2"/>
      <c r="T141" s="2"/>
      <c r="U141" s="2"/>
    </row>
    <row r="142" spans="1:21" s="4" customFormat="1" ht="15" x14ac:dyDescent="0.2">
      <c r="A142" s="2"/>
      <c r="B142" s="2"/>
      <c r="C142" s="2"/>
      <c r="D142" s="2"/>
      <c r="E142" s="2"/>
      <c r="F142" s="2"/>
      <c r="G142" s="2"/>
      <c r="H142" s="2"/>
      <c r="I142" s="2"/>
      <c r="J142" s="2"/>
      <c r="K142" s="2"/>
      <c r="L142" s="2"/>
      <c r="M142" s="2"/>
      <c r="N142" s="2"/>
      <c r="O142" s="2"/>
      <c r="P142" s="2"/>
      <c r="Q142" s="2"/>
      <c r="R142" s="2"/>
      <c r="S142" s="2"/>
      <c r="T142" s="2"/>
      <c r="U142" s="2"/>
    </row>
    <row r="143" spans="1:21" s="4" customFormat="1" ht="15" x14ac:dyDescent="0.2">
      <c r="A143" s="2"/>
      <c r="B143" s="2"/>
      <c r="C143" s="2"/>
      <c r="D143" s="2"/>
      <c r="E143" s="2"/>
      <c r="F143" s="2"/>
      <c r="G143" s="2"/>
      <c r="H143" s="2"/>
      <c r="I143" s="2"/>
      <c r="J143" s="2"/>
      <c r="K143" s="2"/>
      <c r="L143" s="2"/>
      <c r="M143" s="2"/>
      <c r="N143" s="2"/>
      <c r="O143" s="2"/>
      <c r="P143" s="2"/>
      <c r="Q143" s="2"/>
      <c r="R143" s="2"/>
      <c r="S143" s="2"/>
      <c r="T143" s="2"/>
      <c r="U143" s="2"/>
    </row>
    <row r="144" spans="1:21" s="4" customFormat="1" ht="15" x14ac:dyDescent="0.2">
      <c r="A144" s="2"/>
      <c r="B144" s="2"/>
      <c r="C144" s="2"/>
      <c r="D144" s="2"/>
      <c r="E144" s="2"/>
      <c r="F144" s="2"/>
      <c r="G144" s="2"/>
      <c r="H144" s="2"/>
      <c r="I144" s="2"/>
      <c r="J144" s="2"/>
      <c r="K144" s="2"/>
      <c r="L144" s="2"/>
      <c r="M144" s="2"/>
      <c r="N144" s="2"/>
      <c r="O144" s="2"/>
      <c r="P144" s="2"/>
      <c r="Q144" s="2"/>
      <c r="R144" s="2"/>
      <c r="S144" s="2"/>
      <c r="T144" s="2"/>
      <c r="U144" s="2"/>
    </row>
    <row r="145" spans="1:21" s="4" customFormat="1" ht="15" x14ac:dyDescent="0.2">
      <c r="A145" s="2"/>
      <c r="B145" s="2"/>
      <c r="C145" s="2"/>
      <c r="D145" s="2"/>
      <c r="E145" s="2"/>
      <c r="F145" s="2"/>
      <c r="G145" s="2"/>
      <c r="H145" s="2"/>
      <c r="I145" s="2"/>
      <c r="J145" s="2"/>
      <c r="K145" s="2"/>
      <c r="L145" s="2"/>
      <c r="M145" s="2"/>
      <c r="N145" s="2"/>
      <c r="O145" s="2"/>
      <c r="P145" s="2"/>
      <c r="Q145" s="2"/>
      <c r="R145" s="2"/>
      <c r="S145" s="2"/>
      <c r="T145" s="2"/>
      <c r="U145" s="2"/>
    </row>
    <row r="146" spans="1:21" s="4" customFormat="1" ht="15" x14ac:dyDescent="0.2">
      <c r="A146" s="2"/>
      <c r="B146" s="2"/>
      <c r="C146" s="2"/>
      <c r="D146" s="2"/>
      <c r="E146" s="2"/>
      <c r="F146" s="2"/>
      <c r="G146" s="2"/>
      <c r="H146" s="2"/>
      <c r="I146" s="2"/>
      <c r="J146" s="2"/>
      <c r="K146" s="2"/>
      <c r="L146" s="2"/>
      <c r="M146" s="2"/>
      <c r="N146" s="2"/>
      <c r="O146" s="2"/>
      <c r="P146" s="2"/>
      <c r="Q146" s="2"/>
      <c r="R146" s="2"/>
      <c r="S146" s="2"/>
      <c r="T146" s="2"/>
      <c r="U146" s="2"/>
    </row>
    <row r="147" spans="1:21" s="4" customFormat="1" ht="15" x14ac:dyDescent="0.2">
      <c r="A147" s="2"/>
      <c r="B147" s="2"/>
      <c r="C147" s="2"/>
      <c r="D147" s="2"/>
      <c r="E147" s="2"/>
      <c r="F147" s="2"/>
      <c r="G147" s="2"/>
      <c r="H147" s="2"/>
      <c r="I147" s="2"/>
      <c r="J147" s="2"/>
      <c r="K147" s="2"/>
      <c r="L147" s="2"/>
      <c r="M147" s="2"/>
      <c r="N147" s="2"/>
      <c r="O147" s="2"/>
      <c r="P147" s="2"/>
      <c r="Q147" s="2"/>
      <c r="R147" s="2"/>
      <c r="S147" s="2"/>
      <c r="T147" s="2"/>
      <c r="U147" s="2"/>
    </row>
    <row r="148" spans="1:21" s="4" customFormat="1" ht="15" x14ac:dyDescent="0.2">
      <c r="A148" s="2"/>
      <c r="B148" s="2"/>
      <c r="C148" s="2"/>
      <c r="D148" s="2"/>
      <c r="E148" s="2"/>
      <c r="F148" s="2"/>
      <c r="G148" s="2"/>
      <c r="H148" s="2"/>
      <c r="I148" s="2"/>
      <c r="J148" s="2"/>
      <c r="K148" s="2"/>
      <c r="L148" s="2"/>
      <c r="M148" s="2"/>
      <c r="N148" s="2"/>
      <c r="O148" s="2"/>
      <c r="P148" s="2"/>
      <c r="Q148" s="2"/>
      <c r="R148" s="2"/>
      <c r="S148" s="2"/>
      <c r="T148" s="2"/>
      <c r="U148" s="2"/>
    </row>
    <row r="149" spans="1:21" s="4" customFormat="1" ht="15" x14ac:dyDescent="0.2">
      <c r="A149" s="2"/>
      <c r="B149" s="2"/>
      <c r="C149" s="2"/>
      <c r="D149" s="2"/>
      <c r="E149" s="2"/>
      <c r="F149" s="2"/>
      <c r="G149" s="2"/>
      <c r="H149" s="2"/>
      <c r="I149" s="2"/>
      <c r="J149" s="2"/>
      <c r="K149" s="2"/>
      <c r="L149" s="2"/>
      <c r="M149" s="2"/>
      <c r="N149" s="2"/>
      <c r="O149" s="2"/>
      <c r="P149" s="2"/>
      <c r="Q149" s="2"/>
      <c r="R149" s="2"/>
      <c r="S149" s="2"/>
      <c r="T149" s="2"/>
      <c r="U149" s="2"/>
    </row>
    <row r="150" spans="1:21" s="4" customFormat="1" ht="15" x14ac:dyDescent="0.2">
      <c r="A150" s="2"/>
      <c r="B150" s="2"/>
      <c r="C150" s="2"/>
      <c r="D150" s="2"/>
      <c r="E150" s="2"/>
      <c r="F150" s="2"/>
      <c r="G150" s="2"/>
      <c r="H150" s="2"/>
      <c r="I150" s="2"/>
      <c r="J150" s="2"/>
      <c r="K150" s="2"/>
      <c r="L150" s="2"/>
      <c r="M150" s="2"/>
      <c r="N150" s="2"/>
      <c r="O150" s="2"/>
      <c r="P150" s="2"/>
      <c r="Q150" s="2"/>
      <c r="R150" s="2"/>
      <c r="S150" s="2"/>
      <c r="T150" s="2"/>
      <c r="U150" s="2"/>
    </row>
    <row r="151" spans="1:21" s="4" customFormat="1" ht="15" x14ac:dyDescent="0.2">
      <c r="A151" s="2"/>
      <c r="B151" s="2"/>
      <c r="C151" s="2"/>
      <c r="D151" s="2"/>
      <c r="E151" s="2"/>
      <c r="F151" s="2"/>
      <c r="G151" s="2"/>
      <c r="H151" s="2"/>
      <c r="I151" s="2"/>
      <c r="J151" s="2"/>
      <c r="K151" s="2"/>
      <c r="L151" s="2"/>
      <c r="M151" s="2"/>
      <c r="N151" s="2"/>
      <c r="O151" s="2"/>
      <c r="P151" s="2"/>
      <c r="Q151" s="2"/>
      <c r="R151" s="2"/>
      <c r="S151" s="2"/>
      <c r="T151" s="2"/>
      <c r="U151" s="2"/>
    </row>
    <row r="152" spans="1:21" s="4" customFormat="1" ht="15" x14ac:dyDescent="0.2">
      <c r="A152" s="2"/>
      <c r="B152" s="2"/>
      <c r="C152" s="2"/>
      <c r="D152" s="2"/>
      <c r="E152" s="2"/>
      <c r="F152" s="2"/>
      <c r="G152" s="2"/>
      <c r="H152" s="2"/>
      <c r="I152" s="2"/>
      <c r="J152" s="2"/>
      <c r="K152" s="2"/>
      <c r="L152" s="2"/>
      <c r="M152" s="2"/>
      <c r="N152" s="2"/>
      <c r="O152" s="2"/>
      <c r="P152" s="2"/>
      <c r="Q152" s="2"/>
      <c r="R152" s="2"/>
      <c r="S152" s="2"/>
      <c r="T152" s="2"/>
      <c r="U152" s="2"/>
    </row>
    <row r="153" spans="1:21" s="4" customFormat="1" ht="15" x14ac:dyDescent="0.2">
      <c r="A153" s="2"/>
      <c r="B153" s="2"/>
      <c r="C153" s="2"/>
      <c r="D153" s="2"/>
      <c r="E153" s="2"/>
      <c r="F153" s="2"/>
      <c r="G153" s="2"/>
      <c r="H153" s="2"/>
      <c r="I153" s="2"/>
      <c r="J153" s="2"/>
      <c r="K153" s="2"/>
      <c r="L153" s="2"/>
      <c r="M153" s="2"/>
      <c r="N153" s="2"/>
      <c r="O153" s="2"/>
      <c r="P153" s="2"/>
      <c r="Q153" s="2"/>
      <c r="R153" s="2"/>
      <c r="S153" s="2"/>
      <c r="T153" s="2"/>
      <c r="U153" s="2"/>
    </row>
    <row r="154" spans="1:21" s="4" customFormat="1" ht="15" x14ac:dyDescent="0.2">
      <c r="A154" s="2"/>
      <c r="B154" s="2"/>
      <c r="C154" s="2"/>
      <c r="D154" s="2"/>
      <c r="E154" s="2"/>
      <c r="F154" s="2"/>
      <c r="G154" s="2"/>
      <c r="H154" s="2"/>
      <c r="I154" s="2"/>
      <c r="J154" s="2"/>
      <c r="K154" s="2"/>
      <c r="L154" s="2"/>
      <c r="M154" s="2"/>
      <c r="N154" s="2"/>
      <c r="O154" s="2"/>
      <c r="P154" s="2"/>
      <c r="Q154" s="2"/>
      <c r="R154" s="2"/>
      <c r="S154" s="2"/>
      <c r="T154" s="2"/>
      <c r="U154" s="2"/>
    </row>
    <row r="155" spans="1:21" s="4" customFormat="1" ht="15" x14ac:dyDescent="0.2">
      <c r="A155" s="2"/>
      <c r="B155" s="2"/>
      <c r="C155" s="2"/>
      <c r="D155" s="2"/>
      <c r="E155" s="2"/>
      <c r="F155" s="2"/>
      <c r="G155" s="2"/>
      <c r="H155" s="2"/>
      <c r="I155" s="2"/>
      <c r="J155" s="2"/>
      <c r="K155" s="2"/>
      <c r="L155" s="2"/>
      <c r="M155" s="2"/>
      <c r="N155" s="2"/>
      <c r="O155" s="2"/>
      <c r="P155" s="2"/>
      <c r="Q155" s="2"/>
      <c r="R155" s="2"/>
      <c r="S155" s="2"/>
      <c r="T155" s="2"/>
      <c r="U155" s="2"/>
    </row>
    <row r="156" spans="1:21" s="4" customFormat="1" ht="15" x14ac:dyDescent="0.2">
      <c r="A156" s="2"/>
      <c r="B156" s="2"/>
      <c r="C156" s="2"/>
      <c r="D156" s="2"/>
      <c r="E156" s="2"/>
      <c r="F156" s="2"/>
      <c r="G156" s="2"/>
      <c r="H156" s="2"/>
      <c r="I156" s="2"/>
      <c r="J156" s="2"/>
      <c r="K156" s="2"/>
      <c r="L156" s="2"/>
      <c r="M156" s="2"/>
      <c r="N156" s="2"/>
      <c r="O156" s="2"/>
      <c r="P156" s="2"/>
      <c r="Q156" s="2"/>
      <c r="R156" s="2"/>
      <c r="S156" s="2"/>
      <c r="T156" s="2"/>
      <c r="U156" s="2"/>
    </row>
    <row r="157" spans="1:21" s="4" customFormat="1" ht="15" x14ac:dyDescent="0.2">
      <c r="A157" s="2"/>
      <c r="B157" s="2"/>
      <c r="C157" s="2"/>
      <c r="D157" s="2"/>
      <c r="E157" s="2"/>
      <c r="F157" s="2"/>
      <c r="G157" s="2"/>
      <c r="H157" s="2"/>
      <c r="I157" s="2"/>
      <c r="J157" s="2"/>
      <c r="K157" s="2"/>
      <c r="L157" s="2"/>
      <c r="M157" s="2"/>
      <c r="N157" s="2"/>
      <c r="O157" s="2"/>
      <c r="P157" s="2"/>
      <c r="Q157" s="2"/>
      <c r="R157" s="2"/>
      <c r="S157" s="2"/>
      <c r="T157" s="2"/>
      <c r="U157" s="2"/>
    </row>
    <row r="158" spans="1:21" s="4" customFormat="1" ht="15" x14ac:dyDescent="0.2">
      <c r="A158" s="2"/>
      <c r="B158" s="2"/>
      <c r="C158" s="2"/>
      <c r="D158" s="2"/>
      <c r="E158" s="2"/>
      <c r="F158" s="2"/>
      <c r="G158" s="2"/>
      <c r="H158" s="2"/>
      <c r="I158" s="2"/>
      <c r="J158" s="2"/>
      <c r="K158" s="2"/>
      <c r="L158" s="2"/>
      <c r="M158" s="2"/>
      <c r="N158" s="2"/>
      <c r="O158" s="2"/>
      <c r="P158" s="2"/>
      <c r="Q158" s="2"/>
      <c r="R158" s="2"/>
      <c r="S158" s="2"/>
      <c r="T158" s="2"/>
      <c r="U158" s="2"/>
    </row>
    <row r="159" spans="1:21" s="4" customFormat="1" ht="15" x14ac:dyDescent="0.2">
      <c r="A159" s="2"/>
      <c r="B159" s="2"/>
      <c r="C159" s="2"/>
      <c r="D159" s="2"/>
      <c r="E159" s="2"/>
      <c r="F159" s="2"/>
      <c r="G159" s="2"/>
      <c r="H159" s="2"/>
      <c r="I159" s="2"/>
      <c r="J159" s="2"/>
      <c r="K159" s="2"/>
      <c r="L159" s="2"/>
      <c r="M159" s="2"/>
      <c r="N159" s="2"/>
      <c r="O159" s="2"/>
      <c r="P159" s="2"/>
      <c r="Q159" s="2"/>
      <c r="R159" s="2"/>
      <c r="S159" s="2"/>
      <c r="T159" s="2"/>
      <c r="U159" s="2"/>
    </row>
    <row r="160" spans="1:21" s="4" customFormat="1" ht="15" x14ac:dyDescent="0.2">
      <c r="A160" s="2"/>
      <c r="B160" s="2"/>
      <c r="C160" s="2"/>
      <c r="D160" s="2"/>
      <c r="E160" s="2"/>
      <c r="F160" s="2"/>
      <c r="G160" s="2"/>
      <c r="H160" s="2"/>
      <c r="I160" s="2"/>
      <c r="J160" s="2"/>
      <c r="K160" s="2"/>
      <c r="L160" s="2"/>
      <c r="M160" s="2"/>
      <c r="N160" s="2"/>
      <c r="O160" s="2"/>
      <c r="P160" s="2"/>
      <c r="Q160" s="2"/>
      <c r="R160" s="2"/>
      <c r="S160" s="2"/>
      <c r="T160" s="2"/>
      <c r="U160" s="2"/>
    </row>
    <row r="161" spans="1:21" s="4" customFormat="1" ht="15" x14ac:dyDescent="0.2">
      <c r="A161" s="2"/>
      <c r="B161" s="2"/>
      <c r="C161" s="2"/>
      <c r="D161" s="2"/>
      <c r="E161" s="2"/>
      <c r="F161" s="2"/>
      <c r="G161" s="2"/>
      <c r="H161" s="2"/>
      <c r="I161" s="2"/>
      <c r="J161" s="2"/>
      <c r="K161" s="2"/>
      <c r="L161" s="2"/>
      <c r="M161" s="2"/>
      <c r="N161" s="2"/>
      <c r="O161" s="2"/>
      <c r="P161" s="2"/>
      <c r="Q161" s="2"/>
      <c r="R161" s="2"/>
      <c r="S161" s="2"/>
      <c r="T161" s="2"/>
      <c r="U161" s="2"/>
    </row>
    <row r="162" spans="1:21" s="4" customFormat="1" ht="15" x14ac:dyDescent="0.2">
      <c r="A162" s="2"/>
      <c r="B162" s="2"/>
      <c r="C162" s="2"/>
      <c r="D162" s="2"/>
      <c r="E162" s="2"/>
      <c r="F162" s="2"/>
      <c r="G162" s="2"/>
      <c r="H162" s="2"/>
      <c r="I162" s="2"/>
      <c r="J162" s="2"/>
      <c r="K162" s="2"/>
      <c r="L162" s="2"/>
      <c r="M162" s="2"/>
      <c r="N162" s="2"/>
      <c r="O162" s="2"/>
      <c r="P162" s="2"/>
      <c r="Q162" s="2"/>
      <c r="R162" s="2"/>
      <c r="S162" s="2"/>
      <c r="T162" s="2"/>
      <c r="U162" s="2"/>
    </row>
    <row r="163" spans="1:21" s="4" customFormat="1" ht="15" x14ac:dyDescent="0.2">
      <c r="A163" s="2"/>
      <c r="B163" s="2"/>
      <c r="C163" s="2"/>
      <c r="D163" s="2"/>
      <c r="E163" s="2"/>
      <c r="F163" s="2"/>
      <c r="G163" s="2"/>
      <c r="H163" s="2"/>
      <c r="I163" s="2"/>
      <c r="J163" s="2"/>
      <c r="K163" s="2"/>
      <c r="L163" s="2"/>
      <c r="M163" s="2"/>
      <c r="N163" s="2"/>
      <c r="O163" s="2"/>
      <c r="P163" s="2"/>
      <c r="Q163" s="2"/>
      <c r="R163" s="2"/>
      <c r="S163" s="2"/>
      <c r="T163" s="2"/>
      <c r="U163" s="2"/>
    </row>
    <row r="164" spans="1:21" s="4" customFormat="1" ht="15" x14ac:dyDescent="0.2">
      <c r="A164" s="2"/>
      <c r="B164" s="2"/>
      <c r="C164" s="2"/>
      <c r="D164" s="2"/>
      <c r="E164" s="2"/>
      <c r="F164" s="2"/>
      <c r="G164" s="2"/>
      <c r="H164" s="2"/>
      <c r="I164" s="2"/>
      <c r="J164" s="2"/>
      <c r="K164" s="2"/>
      <c r="L164" s="2"/>
      <c r="M164" s="2"/>
      <c r="N164" s="2"/>
      <c r="O164" s="2"/>
      <c r="P164" s="2"/>
      <c r="Q164" s="2"/>
      <c r="R164" s="2"/>
      <c r="S164" s="2"/>
      <c r="T164" s="2"/>
      <c r="U164" s="2"/>
    </row>
    <row r="165" spans="1:21" s="4" customFormat="1" ht="15" x14ac:dyDescent="0.2">
      <c r="A165" s="2"/>
      <c r="B165" s="2"/>
      <c r="C165" s="2"/>
      <c r="D165" s="2"/>
      <c r="E165" s="2"/>
      <c r="F165" s="2"/>
      <c r="G165" s="2"/>
      <c r="H165" s="2"/>
      <c r="I165" s="2"/>
      <c r="J165" s="2"/>
      <c r="K165" s="2"/>
      <c r="L165" s="2"/>
      <c r="M165" s="2"/>
      <c r="N165" s="2"/>
      <c r="O165" s="2"/>
      <c r="P165" s="2"/>
      <c r="Q165" s="2"/>
      <c r="R165" s="2"/>
      <c r="S165" s="2"/>
      <c r="T165" s="2"/>
      <c r="U165" s="2"/>
    </row>
    <row r="166" spans="1:21" s="4" customFormat="1" ht="15" x14ac:dyDescent="0.2">
      <c r="A166" s="2"/>
      <c r="B166" s="2"/>
      <c r="C166" s="2"/>
      <c r="D166" s="2"/>
      <c r="E166" s="2"/>
      <c r="F166" s="2"/>
      <c r="G166" s="2"/>
      <c r="H166" s="2"/>
      <c r="I166" s="2"/>
      <c r="J166" s="2"/>
      <c r="K166" s="2"/>
      <c r="L166" s="2"/>
      <c r="M166" s="2"/>
      <c r="N166" s="2"/>
      <c r="O166" s="2"/>
      <c r="P166" s="2"/>
      <c r="Q166" s="2"/>
      <c r="R166" s="2"/>
      <c r="S166" s="2"/>
      <c r="T166" s="2"/>
      <c r="U166" s="2"/>
    </row>
    <row r="167" spans="1:21" s="4" customFormat="1" ht="15" x14ac:dyDescent="0.2">
      <c r="A167" s="2"/>
      <c r="B167" s="2"/>
      <c r="C167" s="2"/>
      <c r="D167" s="2"/>
      <c r="E167" s="2"/>
      <c r="F167" s="2"/>
      <c r="G167" s="2"/>
      <c r="H167" s="2"/>
      <c r="I167" s="2"/>
      <c r="J167" s="2"/>
      <c r="K167" s="2"/>
      <c r="L167" s="2"/>
      <c r="M167" s="2"/>
      <c r="N167" s="2"/>
      <c r="O167" s="2"/>
      <c r="P167" s="2"/>
      <c r="Q167" s="2"/>
      <c r="R167" s="2"/>
      <c r="S167" s="2"/>
      <c r="T167" s="2"/>
      <c r="U167" s="2"/>
    </row>
    <row r="168" spans="1:21" s="4" customFormat="1" ht="15" x14ac:dyDescent="0.2">
      <c r="A168" s="2"/>
      <c r="B168" s="2"/>
      <c r="C168" s="2"/>
      <c r="D168" s="2"/>
      <c r="E168" s="2"/>
      <c r="F168" s="2"/>
      <c r="G168" s="2"/>
      <c r="H168" s="2"/>
      <c r="I168" s="2"/>
      <c r="J168" s="2"/>
      <c r="K168" s="2"/>
      <c r="L168" s="2"/>
      <c r="M168" s="2"/>
      <c r="N168" s="2"/>
      <c r="O168" s="2"/>
      <c r="P168" s="2"/>
      <c r="Q168" s="2"/>
      <c r="R168" s="2"/>
      <c r="S168" s="2"/>
      <c r="T168" s="2"/>
      <c r="U168" s="2"/>
    </row>
    <row r="169" spans="1:21" s="4" customFormat="1" ht="15" x14ac:dyDescent="0.2">
      <c r="A169" s="2"/>
      <c r="B169" s="2"/>
      <c r="C169" s="2"/>
      <c r="D169" s="2"/>
      <c r="E169" s="2"/>
      <c r="F169" s="2"/>
      <c r="G169" s="2"/>
      <c r="H169" s="2"/>
      <c r="I169" s="2"/>
      <c r="J169" s="2"/>
      <c r="K169" s="2"/>
      <c r="L169" s="2"/>
      <c r="M169" s="2"/>
      <c r="N169" s="2"/>
      <c r="O169" s="2"/>
      <c r="P169" s="2"/>
      <c r="Q169" s="2"/>
      <c r="R169" s="2"/>
      <c r="S169" s="2"/>
      <c r="T169" s="2"/>
      <c r="U169" s="2"/>
    </row>
    <row r="170" spans="1:21" s="4" customFormat="1" ht="15" x14ac:dyDescent="0.2">
      <c r="A170" s="2"/>
      <c r="B170" s="2"/>
      <c r="C170" s="2"/>
      <c r="D170" s="2"/>
      <c r="E170" s="2"/>
      <c r="F170" s="2"/>
      <c r="G170" s="2"/>
      <c r="H170" s="2"/>
      <c r="I170" s="2"/>
      <c r="J170" s="2"/>
      <c r="K170" s="2"/>
      <c r="L170" s="2"/>
      <c r="M170" s="2"/>
      <c r="N170" s="2"/>
      <c r="O170" s="2"/>
      <c r="P170" s="2"/>
      <c r="Q170" s="2"/>
      <c r="R170" s="2"/>
      <c r="S170" s="2"/>
      <c r="T170" s="2"/>
      <c r="U170" s="2"/>
    </row>
    <row r="171" spans="1:21" s="4" customFormat="1" ht="15" x14ac:dyDescent="0.2">
      <c r="A171" s="2"/>
      <c r="B171" s="2"/>
      <c r="C171" s="2"/>
      <c r="D171" s="2"/>
      <c r="E171" s="2"/>
      <c r="F171" s="2"/>
      <c r="G171" s="2"/>
      <c r="H171" s="2"/>
      <c r="I171" s="2"/>
      <c r="J171" s="2"/>
      <c r="K171" s="2"/>
      <c r="L171" s="2"/>
      <c r="M171" s="2"/>
      <c r="N171" s="2"/>
      <c r="O171" s="2"/>
      <c r="P171" s="2"/>
      <c r="Q171" s="2"/>
      <c r="R171" s="2"/>
      <c r="S171" s="2"/>
      <c r="T171" s="2"/>
      <c r="U171" s="2"/>
    </row>
    <row r="172" spans="1:21" s="4" customFormat="1" ht="15" x14ac:dyDescent="0.2">
      <c r="A172" s="2"/>
      <c r="B172" s="2"/>
      <c r="C172" s="2"/>
      <c r="D172" s="2"/>
      <c r="E172" s="2"/>
      <c r="F172" s="2"/>
      <c r="G172" s="2"/>
      <c r="H172" s="2"/>
      <c r="I172" s="2"/>
      <c r="J172" s="2"/>
      <c r="K172" s="2"/>
      <c r="L172" s="2"/>
      <c r="M172" s="2"/>
      <c r="N172" s="2"/>
      <c r="O172" s="2"/>
      <c r="P172" s="2"/>
      <c r="Q172" s="2"/>
      <c r="R172" s="2"/>
      <c r="S172" s="2"/>
      <c r="T172" s="2"/>
      <c r="U172" s="2"/>
    </row>
    <row r="173" spans="1:21" s="4" customFormat="1" ht="15" x14ac:dyDescent="0.2">
      <c r="A173" s="2"/>
      <c r="B173" s="2"/>
      <c r="C173" s="2"/>
      <c r="D173" s="2"/>
      <c r="E173" s="2"/>
      <c r="F173" s="2"/>
      <c r="G173" s="2"/>
      <c r="H173" s="2"/>
      <c r="I173" s="2"/>
      <c r="J173" s="2"/>
      <c r="K173" s="2"/>
      <c r="L173" s="2"/>
      <c r="M173" s="2"/>
      <c r="N173" s="2"/>
      <c r="O173" s="2"/>
      <c r="P173" s="2"/>
      <c r="Q173" s="2"/>
      <c r="R173" s="2"/>
      <c r="S173" s="2"/>
      <c r="T173" s="2"/>
      <c r="U173" s="2"/>
    </row>
    <row r="174" spans="1:21" s="4" customFormat="1" ht="15" x14ac:dyDescent="0.2">
      <c r="A174" s="2"/>
      <c r="B174" s="2"/>
      <c r="C174" s="2"/>
      <c r="D174" s="2"/>
      <c r="E174" s="2"/>
      <c r="F174" s="2"/>
      <c r="G174" s="2"/>
      <c r="H174" s="2"/>
      <c r="I174" s="2"/>
      <c r="J174" s="2"/>
      <c r="K174" s="2"/>
      <c r="L174" s="2"/>
      <c r="M174" s="2"/>
      <c r="N174" s="2"/>
      <c r="O174" s="2"/>
      <c r="P174" s="2"/>
      <c r="Q174" s="2"/>
      <c r="R174" s="2"/>
      <c r="S174" s="2"/>
      <c r="T174" s="2"/>
      <c r="U174" s="2"/>
    </row>
    <row r="175" spans="1:21" s="4" customFormat="1" ht="15" x14ac:dyDescent="0.2">
      <c r="A175" s="2"/>
      <c r="B175" s="2"/>
      <c r="C175" s="2"/>
      <c r="D175" s="2"/>
      <c r="E175" s="2"/>
      <c r="F175" s="2"/>
      <c r="G175" s="2"/>
      <c r="H175" s="2"/>
      <c r="I175" s="2"/>
      <c r="J175" s="2"/>
      <c r="K175" s="2"/>
      <c r="L175" s="2"/>
      <c r="M175" s="2"/>
      <c r="N175" s="2"/>
      <c r="O175" s="2"/>
      <c r="P175" s="2"/>
      <c r="Q175" s="2"/>
      <c r="R175" s="2"/>
      <c r="S175" s="2"/>
      <c r="T175" s="2"/>
      <c r="U175" s="2"/>
    </row>
    <row r="176" spans="1:21" s="4" customFormat="1" ht="15" x14ac:dyDescent="0.2">
      <c r="A176" s="2"/>
      <c r="B176" s="2"/>
      <c r="C176" s="2"/>
      <c r="D176" s="2"/>
      <c r="E176" s="2"/>
      <c r="F176" s="2"/>
      <c r="G176" s="2"/>
      <c r="H176" s="2"/>
      <c r="I176" s="2"/>
      <c r="J176" s="2"/>
      <c r="K176" s="2"/>
      <c r="L176" s="2"/>
      <c r="M176" s="2"/>
      <c r="N176" s="2"/>
      <c r="O176" s="2"/>
      <c r="P176" s="2"/>
      <c r="Q176" s="2"/>
      <c r="R176" s="2"/>
      <c r="S176" s="2"/>
      <c r="T176" s="2"/>
      <c r="U176" s="2"/>
    </row>
    <row r="177" spans="1:21" s="4" customFormat="1" ht="15" x14ac:dyDescent="0.2">
      <c r="A177" s="2"/>
      <c r="B177" s="2"/>
      <c r="C177" s="2"/>
      <c r="D177" s="2"/>
      <c r="E177" s="2"/>
      <c r="F177" s="2"/>
      <c r="G177" s="2"/>
      <c r="H177" s="2"/>
      <c r="I177" s="2"/>
      <c r="J177" s="2"/>
      <c r="K177" s="2"/>
      <c r="L177" s="2"/>
      <c r="M177" s="2"/>
      <c r="N177" s="2"/>
      <c r="O177" s="2"/>
      <c r="P177" s="2"/>
      <c r="Q177" s="2"/>
      <c r="R177" s="2"/>
      <c r="S177" s="2"/>
      <c r="T177" s="2"/>
      <c r="U177" s="2"/>
    </row>
    <row r="178" spans="1:21" s="4" customFormat="1" ht="15" x14ac:dyDescent="0.2">
      <c r="A178" s="2"/>
      <c r="B178" s="2"/>
      <c r="C178" s="2"/>
      <c r="D178" s="2"/>
      <c r="E178" s="2"/>
      <c r="F178" s="2"/>
      <c r="G178" s="2"/>
      <c r="H178" s="2"/>
      <c r="I178" s="2"/>
      <c r="J178" s="2"/>
      <c r="K178" s="2"/>
      <c r="L178" s="2"/>
      <c r="M178" s="2"/>
      <c r="N178" s="2"/>
      <c r="O178" s="2"/>
      <c r="P178" s="2"/>
      <c r="Q178" s="2"/>
      <c r="R178" s="2"/>
      <c r="S178" s="2"/>
      <c r="T178" s="2"/>
      <c r="U178" s="2"/>
    </row>
    <row r="179" spans="1:21" s="4" customFormat="1" ht="15" x14ac:dyDescent="0.2">
      <c r="A179" s="2"/>
      <c r="B179" s="2"/>
      <c r="C179" s="2"/>
      <c r="D179" s="2"/>
      <c r="E179" s="2"/>
      <c r="F179" s="2"/>
      <c r="G179" s="2"/>
      <c r="H179" s="2"/>
      <c r="I179" s="2"/>
      <c r="J179" s="2"/>
      <c r="K179" s="2"/>
      <c r="L179" s="2"/>
      <c r="M179" s="2"/>
      <c r="N179" s="2"/>
      <c r="O179" s="2"/>
      <c r="P179" s="2"/>
      <c r="Q179" s="2"/>
      <c r="R179" s="2"/>
      <c r="S179" s="2"/>
      <c r="T179" s="2"/>
      <c r="U179" s="2"/>
    </row>
    <row r="180" spans="1:21" s="4" customFormat="1" ht="15" x14ac:dyDescent="0.2">
      <c r="A180" s="2"/>
      <c r="B180" s="2"/>
      <c r="C180" s="2"/>
      <c r="D180" s="2"/>
      <c r="E180" s="2"/>
      <c r="F180" s="2"/>
      <c r="G180" s="2"/>
      <c r="H180" s="2"/>
      <c r="I180" s="2"/>
      <c r="J180" s="2"/>
      <c r="K180" s="2"/>
      <c r="L180" s="2"/>
      <c r="M180" s="2"/>
      <c r="N180" s="2"/>
      <c r="O180" s="2"/>
      <c r="P180" s="2"/>
      <c r="Q180" s="2"/>
      <c r="R180" s="2"/>
      <c r="S180" s="2"/>
      <c r="T180" s="2"/>
      <c r="U180" s="2"/>
    </row>
    <row r="181" spans="1:21" s="4" customFormat="1" ht="15" x14ac:dyDescent="0.2">
      <c r="A181" s="2"/>
      <c r="B181" s="2"/>
      <c r="C181" s="2"/>
      <c r="D181" s="2"/>
      <c r="E181" s="2"/>
      <c r="F181" s="2"/>
      <c r="G181" s="2"/>
      <c r="H181" s="2"/>
      <c r="I181" s="2"/>
      <c r="J181" s="2"/>
      <c r="K181" s="2"/>
      <c r="L181" s="2"/>
      <c r="M181" s="2"/>
      <c r="N181" s="2"/>
      <c r="O181" s="2"/>
      <c r="P181" s="2"/>
      <c r="Q181" s="2"/>
      <c r="R181" s="2"/>
      <c r="S181" s="2"/>
      <c r="T181" s="2"/>
      <c r="U181" s="2"/>
    </row>
    <row r="182" spans="1:21" s="4" customFormat="1" ht="15" x14ac:dyDescent="0.2">
      <c r="A182" s="2"/>
      <c r="B182" s="2"/>
      <c r="C182" s="2"/>
      <c r="D182" s="2"/>
      <c r="E182" s="2"/>
      <c r="F182" s="2"/>
      <c r="G182" s="2"/>
      <c r="H182" s="2"/>
      <c r="I182" s="2"/>
      <c r="J182" s="2"/>
      <c r="K182" s="2"/>
      <c r="L182" s="2"/>
      <c r="M182" s="2"/>
      <c r="N182" s="2"/>
      <c r="O182" s="2"/>
      <c r="P182" s="2"/>
      <c r="Q182" s="2"/>
      <c r="R182" s="2"/>
      <c r="S182" s="2"/>
      <c r="T182" s="2"/>
      <c r="U182" s="2"/>
    </row>
    <row r="183" spans="1:21" s="4" customFormat="1" ht="15" x14ac:dyDescent="0.2">
      <c r="A183" s="2"/>
      <c r="B183" s="2"/>
      <c r="C183" s="2"/>
      <c r="D183" s="2"/>
      <c r="E183" s="2"/>
      <c r="F183" s="2"/>
      <c r="G183" s="2"/>
      <c r="H183" s="2"/>
      <c r="I183" s="2"/>
      <c r="J183" s="2"/>
      <c r="K183" s="2"/>
      <c r="L183" s="2"/>
      <c r="M183" s="2"/>
      <c r="N183" s="2"/>
      <c r="O183" s="2"/>
      <c r="P183" s="2"/>
      <c r="Q183" s="2"/>
      <c r="R183" s="2"/>
      <c r="S183" s="2"/>
      <c r="T183" s="2"/>
      <c r="U183" s="2"/>
    </row>
    <row r="184" spans="1:21" s="4" customFormat="1" ht="15" x14ac:dyDescent="0.2">
      <c r="A184" s="2"/>
      <c r="B184" s="2"/>
      <c r="C184" s="2"/>
      <c r="D184" s="2"/>
      <c r="E184" s="2"/>
      <c r="F184" s="2"/>
      <c r="G184" s="2"/>
      <c r="H184" s="2"/>
      <c r="I184" s="2"/>
      <c r="J184" s="2"/>
      <c r="K184" s="2"/>
      <c r="L184" s="2"/>
      <c r="M184" s="2"/>
      <c r="N184" s="2"/>
      <c r="O184" s="2"/>
      <c r="P184" s="2"/>
      <c r="Q184" s="2"/>
      <c r="R184" s="2"/>
      <c r="S184" s="2"/>
      <c r="T184" s="2"/>
      <c r="U184" s="2"/>
    </row>
    <row r="185" spans="1:21" s="4" customFormat="1" ht="15" x14ac:dyDescent="0.2">
      <c r="A185" s="2"/>
      <c r="B185" s="2"/>
      <c r="C185" s="2"/>
      <c r="D185" s="2"/>
      <c r="E185" s="2"/>
      <c r="F185" s="2"/>
      <c r="G185" s="2"/>
      <c r="H185" s="2"/>
      <c r="I185" s="2"/>
      <c r="J185" s="2"/>
      <c r="K185" s="2"/>
      <c r="L185" s="2"/>
      <c r="M185" s="2"/>
      <c r="N185" s="2"/>
      <c r="O185" s="2"/>
      <c r="P185" s="2"/>
      <c r="Q185" s="2"/>
      <c r="R185" s="2"/>
      <c r="S185" s="2"/>
      <c r="T185" s="2"/>
      <c r="U185" s="2"/>
    </row>
    <row r="186" spans="1:21" s="4" customFormat="1" ht="15" x14ac:dyDescent="0.2">
      <c r="A186" s="2"/>
      <c r="B186" s="2"/>
      <c r="C186" s="2"/>
      <c r="D186" s="2"/>
      <c r="E186" s="2"/>
      <c r="F186" s="2"/>
      <c r="G186" s="2"/>
      <c r="H186" s="2"/>
      <c r="I186" s="2"/>
      <c r="J186" s="2"/>
      <c r="K186" s="2"/>
      <c r="L186" s="2"/>
      <c r="M186" s="2"/>
      <c r="N186" s="2"/>
      <c r="O186" s="2"/>
      <c r="P186" s="2"/>
      <c r="Q186" s="2"/>
      <c r="R186" s="2"/>
      <c r="S186" s="2"/>
      <c r="T186" s="2"/>
      <c r="U186" s="2"/>
    </row>
    <row r="187" spans="1:21" s="4" customFormat="1" ht="15" x14ac:dyDescent="0.2">
      <c r="A187" s="2"/>
      <c r="B187" s="2"/>
      <c r="C187" s="2"/>
      <c r="D187" s="2"/>
      <c r="E187" s="2"/>
      <c r="F187" s="2"/>
      <c r="G187" s="2"/>
      <c r="H187" s="2"/>
      <c r="I187" s="2"/>
      <c r="J187" s="2"/>
      <c r="K187" s="2"/>
      <c r="L187" s="2"/>
      <c r="M187" s="2"/>
      <c r="N187" s="2"/>
      <c r="O187" s="2"/>
      <c r="P187" s="2"/>
      <c r="Q187" s="2"/>
      <c r="R187" s="2"/>
      <c r="S187" s="2"/>
      <c r="T187" s="2"/>
      <c r="U187" s="2"/>
    </row>
    <row r="188" spans="1:21" s="4" customFormat="1" ht="15" x14ac:dyDescent="0.2">
      <c r="A188" s="2"/>
      <c r="B188" s="2"/>
      <c r="C188" s="2"/>
      <c r="D188" s="2"/>
      <c r="E188" s="2"/>
      <c r="F188" s="2"/>
      <c r="G188" s="2"/>
      <c r="H188" s="2"/>
      <c r="I188" s="2"/>
      <c r="J188" s="2"/>
      <c r="K188" s="2"/>
      <c r="L188" s="2"/>
      <c r="M188" s="2"/>
      <c r="N188" s="2"/>
      <c r="O188" s="2"/>
      <c r="P188" s="2"/>
      <c r="Q188" s="2"/>
      <c r="R188" s="2"/>
      <c r="S188" s="2"/>
      <c r="T188" s="2"/>
      <c r="U188" s="2"/>
    </row>
    <row r="189" spans="1:21" s="4" customFormat="1" ht="15" x14ac:dyDescent="0.2">
      <c r="A189" s="2"/>
      <c r="B189" s="2"/>
      <c r="C189" s="2"/>
      <c r="D189" s="2"/>
      <c r="E189" s="2"/>
      <c r="F189" s="2"/>
      <c r="G189" s="2"/>
      <c r="H189" s="2"/>
      <c r="I189" s="2"/>
      <c r="J189" s="2"/>
      <c r="K189" s="2"/>
      <c r="L189" s="2"/>
      <c r="M189" s="2"/>
      <c r="N189" s="2"/>
      <c r="O189" s="2"/>
      <c r="P189" s="2"/>
      <c r="Q189" s="2"/>
      <c r="R189" s="2"/>
      <c r="S189" s="2"/>
      <c r="T189" s="2"/>
      <c r="U189" s="2"/>
    </row>
    <row r="190" spans="1:21" s="4" customFormat="1" ht="15" x14ac:dyDescent="0.2">
      <c r="A190" s="2"/>
      <c r="B190" s="2"/>
      <c r="C190" s="2"/>
      <c r="D190" s="2"/>
      <c r="E190" s="2"/>
      <c r="F190" s="2"/>
      <c r="G190" s="2"/>
      <c r="H190" s="2"/>
      <c r="I190" s="2"/>
      <c r="J190" s="2"/>
      <c r="K190" s="2"/>
      <c r="L190" s="2"/>
      <c r="M190" s="2"/>
      <c r="N190" s="2"/>
      <c r="O190" s="2"/>
      <c r="P190" s="2"/>
      <c r="Q190" s="2"/>
      <c r="R190" s="2"/>
      <c r="S190" s="2"/>
      <c r="T190" s="2"/>
      <c r="U190" s="2"/>
    </row>
    <row r="191" spans="1:21" s="4" customFormat="1" ht="15" x14ac:dyDescent="0.2">
      <c r="A191" s="2"/>
      <c r="B191" s="2"/>
      <c r="C191" s="2"/>
      <c r="D191" s="2"/>
      <c r="E191" s="2"/>
      <c r="F191" s="2"/>
      <c r="G191" s="2"/>
      <c r="H191" s="2"/>
      <c r="I191" s="2"/>
      <c r="J191" s="2"/>
      <c r="K191" s="2"/>
      <c r="L191" s="2"/>
      <c r="M191" s="2"/>
      <c r="N191" s="2"/>
      <c r="O191" s="2"/>
      <c r="P191" s="2"/>
      <c r="Q191" s="2"/>
      <c r="R191" s="2"/>
      <c r="S191" s="2"/>
      <c r="T191" s="2"/>
      <c r="U191" s="2"/>
    </row>
    <row r="192" spans="1:21" s="4" customFormat="1" ht="15" x14ac:dyDescent="0.2">
      <c r="A192" s="2"/>
      <c r="B192" s="2"/>
      <c r="C192" s="2"/>
      <c r="D192" s="2"/>
      <c r="E192" s="2"/>
      <c r="F192" s="2"/>
      <c r="G192" s="2"/>
      <c r="H192" s="2"/>
      <c r="I192" s="2"/>
      <c r="J192" s="2"/>
      <c r="K192" s="2"/>
      <c r="L192" s="2"/>
      <c r="M192" s="2"/>
      <c r="N192" s="2"/>
      <c r="O192" s="2"/>
      <c r="P192" s="2"/>
      <c r="Q192" s="2"/>
      <c r="R192" s="2"/>
      <c r="S192" s="2"/>
      <c r="T192" s="2"/>
      <c r="U192" s="2"/>
    </row>
    <row r="193" spans="1:21" s="4" customFormat="1" ht="15" x14ac:dyDescent="0.2">
      <c r="A193" s="2"/>
      <c r="B193" s="2"/>
      <c r="C193" s="2"/>
      <c r="D193" s="2"/>
      <c r="E193" s="2"/>
      <c r="F193" s="2"/>
      <c r="G193" s="2"/>
      <c r="H193" s="2"/>
      <c r="I193" s="2"/>
      <c r="J193" s="2"/>
      <c r="K193" s="2"/>
      <c r="L193" s="2"/>
      <c r="M193" s="2"/>
      <c r="N193" s="2"/>
      <c r="O193" s="2"/>
      <c r="P193" s="2"/>
      <c r="Q193" s="2"/>
      <c r="R193" s="2"/>
      <c r="S193" s="2"/>
      <c r="T193" s="2"/>
      <c r="U193" s="2"/>
    </row>
    <row r="194" spans="1:21" s="4" customFormat="1" ht="15" x14ac:dyDescent="0.2">
      <c r="A194" s="2"/>
      <c r="B194" s="2"/>
      <c r="C194" s="2"/>
      <c r="D194" s="2"/>
      <c r="E194" s="2"/>
      <c r="F194" s="2"/>
      <c r="G194" s="2"/>
      <c r="H194" s="2"/>
      <c r="I194" s="2"/>
      <c r="J194" s="2"/>
      <c r="K194" s="2"/>
      <c r="L194" s="2"/>
      <c r="M194" s="2"/>
      <c r="N194" s="2"/>
      <c r="O194" s="2"/>
      <c r="P194" s="2"/>
      <c r="Q194" s="2"/>
      <c r="R194" s="2"/>
      <c r="S194" s="2"/>
      <c r="T194" s="2"/>
      <c r="U194" s="2"/>
    </row>
    <row r="195" spans="1:21" s="4" customFormat="1" ht="15" x14ac:dyDescent="0.2">
      <c r="A195" s="2"/>
      <c r="B195" s="2"/>
      <c r="C195" s="2"/>
      <c r="D195" s="2"/>
      <c r="E195" s="2"/>
      <c r="F195" s="2"/>
      <c r="G195" s="2"/>
      <c r="H195" s="2"/>
      <c r="I195" s="2"/>
      <c r="J195" s="2"/>
      <c r="K195" s="2"/>
      <c r="L195" s="2"/>
      <c r="M195" s="2"/>
      <c r="N195" s="2"/>
      <c r="O195" s="2"/>
      <c r="P195" s="2"/>
      <c r="Q195" s="2"/>
      <c r="R195" s="2"/>
      <c r="S195" s="2"/>
      <c r="T195" s="2"/>
      <c r="U195" s="2"/>
    </row>
    <row r="196" spans="1:21" s="4" customFormat="1" ht="15" x14ac:dyDescent="0.2">
      <c r="A196" s="2"/>
      <c r="B196" s="2"/>
      <c r="C196" s="2"/>
      <c r="D196" s="2"/>
      <c r="E196" s="2"/>
      <c r="F196" s="2"/>
      <c r="G196" s="2"/>
      <c r="H196" s="2"/>
      <c r="I196" s="2"/>
      <c r="J196" s="2"/>
      <c r="K196" s="2"/>
      <c r="L196" s="2"/>
      <c r="M196" s="2"/>
      <c r="N196" s="2"/>
      <c r="O196" s="2"/>
      <c r="P196" s="2"/>
      <c r="Q196" s="2"/>
      <c r="R196" s="2"/>
      <c r="S196" s="2"/>
      <c r="T196" s="2"/>
      <c r="U196" s="2"/>
    </row>
    <row r="197" spans="1:21" s="4" customFormat="1" ht="15" x14ac:dyDescent="0.2">
      <c r="A197" s="2"/>
      <c r="B197" s="2"/>
      <c r="C197" s="2"/>
      <c r="D197" s="2"/>
      <c r="E197" s="2"/>
      <c r="F197" s="2"/>
      <c r="G197" s="2"/>
      <c r="H197" s="2"/>
      <c r="I197" s="2"/>
      <c r="J197" s="2"/>
      <c r="K197" s="2"/>
      <c r="L197" s="2"/>
      <c r="M197" s="2"/>
      <c r="N197" s="2"/>
      <c r="O197" s="2"/>
      <c r="P197" s="2"/>
      <c r="Q197" s="2"/>
      <c r="R197" s="2"/>
      <c r="S197" s="2"/>
      <c r="T197" s="2"/>
      <c r="U197" s="2"/>
    </row>
    <row r="198" spans="1:21" s="4" customFormat="1" ht="15" x14ac:dyDescent="0.2">
      <c r="A198" s="2"/>
      <c r="B198" s="2"/>
      <c r="C198" s="2"/>
      <c r="D198" s="2"/>
      <c r="E198" s="2"/>
      <c r="F198" s="2"/>
      <c r="G198" s="2"/>
      <c r="H198" s="2"/>
      <c r="I198" s="2"/>
      <c r="J198" s="2"/>
      <c r="K198" s="2"/>
      <c r="L198" s="2"/>
      <c r="M198" s="2"/>
      <c r="N198" s="2"/>
      <c r="O198" s="2"/>
      <c r="P198" s="2"/>
      <c r="Q198" s="2"/>
      <c r="R198" s="2"/>
      <c r="S198" s="2"/>
      <c r="T198" s="2"/>
      <c r="U198" s="2"/>
    </row>
    <row r="199" spans="1:21" s="4" customFormat="1" ht="15" x14ac:dyDescent="0.2">
      <c r="A199" s="2"/>
      <c r="B199" s="2"/>
      <c r="C199" s="2"/>
      <c r="D199" s="2"/>
      <c r="E199" s="2"/>
      <c r="F199" s="2"/>
      <c r="G199" s="2"/>
      <c r="H199" s="2"/>
      <c r="I199" s="2"/>
      <c r="J199" s="2"/>
      <c r="K199" s="2"/>
      <c r="L199" s="2"/>
      <c r="M199" s="2"/>
      <c r="N199" s="2"/>
      <c r="O199" s="2"/>
      <c r="P199" s="2"/>
      <c r="Q199" s="2"/>
      <c r="R199" s="2"/>
      <c r="S199" s="2"/>
      <c r="T199" s="2"/>
      <c r="U199" s="2"/>
    </row>
    <row r="200" spans="1:21" s="4" customFormat="1" ht="15" x14ac:dyDescent="0.2">
      <c r="A200" s="2"/>
      <c r="B200" s="2"/>
      <c r="C200" s="2"/>
      <c r="D200" s="2"/>
      <c r="E200" s="2"/>
      <c r="F200" s="2"/>
      <c r="G200" s="2"/>
      <c r="H200" s="2"/>
      <c r="I200" s="2"/>
      <c r="J200" s="2"/>
      <c r="K200" s="2"/>
      <c r="L200" s="2"/>
      <c r="M200" s="2"/>
      <c r="N200" s="2"/>
      <c r="O200" s="2"/>
      <c r="P200" s="2"/>
      <c r="Q200" s="2"/>
      <c r="R200" s="2"/>
      <c r="S200" s="2"/>
      <c r="T200" s="2"/>
      <c r="U200" s="2"/>
    </row>
    <row r="201" spans="1:21" s="4" customFormat="1" ht="15" x14ac:dyDescent="0.2">
      <c r="A201" s="2"/>
      <c r="B201" s="2"/>
      <c r="C201" s="2"/>
      <c r="D201" s="2"/>
      <c r="E201" s="2"/>
      <c r="F201" s="2"/>
      <c r="G201" s="2"/>
      <c r="H201" s="2"/>
      <c r="I201" s="2"/>
      <c r="J201" s="2"/>
      <c r="K201" s="2"/>
      <c r="L201" s="2"/>
      <c r="M201" s="2"/>
      <c r="N201" s="2"/>
      <c r="O201" s="2"/>
      <c r="P201" s="2"/>
      <c r="Q201" s="2"/>
      <c r="R201" s="2"/>
      <c r="S201" s="2"/>
      <c r="T201" s="2"/>
      <c r="U201" s="2"/>
    </row>
    <row r="202" spans="1:21" s="4" customFormat="1" ht="15" x14ac:dyDescent="0.2">
      <c r="A202" s="2"/>
      <c r="B202" s="2"/>
      <c r="C202" s="2"/>
      <c r="D202" s="2"/>
      <c r="E202" s="2"/>
      <c r="F202" s="2"/>
      <c r="G202" s="2"/>
      <c r="H202" s="2"/>
      <c r="I202" s="2"/>
      <c r="J202" s="2"/>
      <c r="K202" s="2"/>
      <c r="L202" s="2"/>
      <c r="M202" s="2"/>
      <c r="N202" s="2"/>
      <c r="O202" s="2"/>
      <c r="P202" s="2"/>
      <c r="Q202" s="2"/>
      <c r="R202" s="2"/>
      <c r="S202" s="2"/>
      <c r="T202" s="2"/>
      <c r="U202" s="2"/>
    </row>
    <row r="203" spans="1:21" s="4" customFormat="1" ht="15" x14ac:dyDescent="0.2">
      <c r="A203" s="2"/>
      <c r="B203" s="2"/>
      <c r="C203" s="2"/>
      <c r="D203" s="2"/>
      <c r="E203" s="2"/>
      <c r="F203" s="2"/>
      <c r="G203" s="2"/>
      <c r="H203" s="2"/>
      <c r="I203" s="2"/>
      <c r="J203" s="2"/>
      <c r="K203" s="2"/>
      <c r="L203" s="2"/>
      <c r="M203" s="2"/>
      <c r="N203" s="2"/>
      <c r="O203" s="2"/>
      <c r="P203" s="2"/>
      <c r="Q203" s="2"/>
      <c r="R203" s="2"/>
      <c r="S203" s="2"/>
      <c r="T203" s="2"/>
      <c r="U203" s="2"/>
    </row>
    <row r="204" spans="1:21" s="4" customFormat="1" ht="15" x14ac:dyDescent="0.2">
      <c r="A204" s="2"/>
      <c r="B204" s="2"/>
      <c r="C204" s="2"/>
      <c r="D204" s="2"/>
      <c r="E204" s="2"/>
      <c r="F204" s="2"/>
      <c r="G204" s="2"/>
      <c r="H204" s="2"/>
      <c r="I204" s="2"/>
      <c r="J204" s="2"/>
      <c r="K204" s="2"/>
      <c r="L204" s="2"/>
      <c r="M204" s="2"/>
      <c r="N204" s="2"/>
      <c r="O204" s="2"/>
      <c r="P204" s="2"/>
      <c r="Q204" s="2"/>
      <c r="R204" s="2"/>
      <c r="S204" s="2"/>
      <c r="T204" s="2"/>
      <c r="U204" s="2"/>
    </row>
    <row r="205" spans="1:21" s="4" customFormat="1" ht="15" x14ac:dyDescent="0.2">
      <c r="A205" s="2"/>
      <c r="B205" s="2"/>
      <c r="C205" s="2"/>
      <c r="D205" s="2"/>
      <c r="E205" s="2"/>
      <c r="F205" s="2"/>
      <c r="G205" s="2"/>
      <c r="H205" s="2"/>
      <c r="I205" s="2"/>
      <c r="J205" s="2"/>
      <c r="K205" s="2"/>
      <c r="L205" s="2"/>
      <c r="M205" s="2"/>
      <c r="N205" s="2"/>
      <c r="O205" s="2"/>
      <c r="P205" s="2"/>
      <c r="Q205" s="2"/>
      <c r="R205" s="2"/>
      <c r="S205" s="2"/>
      <c r="T205" s="2"/>
      <c r="U205" s="2"/>
    </row>
    <row r="206" spans="1:21" s="4" customFormat="1" ht="15" x14ac:dyDescent="0.2">
      <c r="A206" s="2"/>
      <c r="B206" s="2"/>
      <c r="C206" s="2"/>
      <c r="D206" s="2"/>
      <c r="E206" s="2"/>
      <c r="F206" s="2"/>
      <c r="G206" s="2"/>
      <c r="H206" s="2"/>
      <c r="I206" s="2"/>
      <c r="J206" s="2"/>
      <c r="K206" s="2"/>
      <c r="L206" s="2"/>
      <c r="M206" s="2"/>
      <c r="N206" s="2"/>
      <c r="O206" s="2"/>
      <c r="P206" s="2"/>
      <c r="Q206" s="2"/>
      <c r="R206" s="2"/>
      <c r="S206" s="2"/>
      <c r="T206" s="2"/>
      <c r="U206" s="2"/>
    </row>
    <row r="207" spans="1:21" s="4" customFormat="1" ht="15" x14ac:dyDescent="0.2">
      <c r="A207" s="2"/>
      <c r="B207" s="2"/>
      <c r="C207" s="2"/>
      <c r="D207" s="2"/>
      <c r="E207" s="2"/>
      <c r="F207" s="2"/>
      <c r="G207" s="2"/>
      <c r="H207" s="2"/>
      <c r="I207" s="2"/>
      <c r="J207" s="2"/>
      <c r="K207" s="2"/>
      <c r="L207" s="2"/>
      <c r="M207" s="2"/>
      <c r="N207" s="2"/>
      <c r="O207" s="2"/>
      <c r="P207" s="2"/>
      <c r="Q207" s="2"/>
      <c r="R207" s="2"/>
      <c r="S207" s="2"/>
      <c r="T207" s="2"/>
      <c r="U207" s="2"/>
    </row>
    <row r="208" spans="1:21" s="4" customFormat="1" ht="15" x14ac:dyDescent="0.2">
      <c r="A208" s="2"/>
      <c r="B208" s="2"/>
      <c r="C208" s="2"/>
      <c r="D208" s="2"/>
      <c r="E208" s="2"/>
      <c r="F208" s="2"/>
      <c r="G208" s="2"/>
      <c r="H208" s="2"/>
      <c r="I208" s="2"/>
      <c r="J208" s="2"/>
      <c r="K208" s="2"/>
      <c r="L208" s="2"/>
      <c r="M208" s="2"/>
      <c r="N208" s="2"/>
      <c r="O208" s="2"/>
      <c r="P208" s="2"/>
      <c r="Q208" s="2"/>
      <c r="R208" s="2"/>
      <c r="S208" s="2"/>
      <c r="T208" s="2"/>
      <c r="U208" s="2"/>
    </row>
    <row r="209" spans="1:21" s="4" customFormat="1" ht="15" x14ac:dyDescent="0.2">
      <c r="A209" s="2"/>
      <c r="B209" s="2"/>
      <c r="C209" s="2"/>
      <c r="D209" s="2"/>
      <c r="E209" s="2"/>
      <c r="F209" s="2"/>
      <c r="G209" s="2"/>
      <c r="H209" s="2"/>
      <c r="I209" s="2"/>
      <c r="J209" s="2"/>
      <c r="K209" s="2"/>
      <c r="L209" s="2"/>
      <c r="M209" s="2"/>
      <c r="N209" s="2"/>
      <c r="O209" s="2"/>
      <c r="P209" s="2"/>
      <c r="Q209" s="2"/>
      <c r="R209" s="2"/>
      <c r="S209" s="2"/>
      <c r="T209" s="2"/>
      <c r="U209" s="2"/>
    </row>
    <row r="210" spans="1:21" s="4" customFormat="1" ht="15" x14ac:dyDescent="0.2">
      <c r="A210" s="2"/>
      <c r="B210" s="2"/>
      <c r="C210" s="2"/>
      <c r="D210" s="2"/>
      <c r="E210" s="2"/>
      <c r="F210" s="2"/>
      <c r="G210" s="2"/>
      <c r="H210" s="2"/>
      <c r="I210" s="2"/>
      <c r="J210" s="2"/>
      <c r="K210" s="2"/>
      <c r="L210" s="2"/>
      <c r="M210" s="2"/>
      <c r="N210" s="2"/>
      <c r="O210" s="2"/>
      <c r="P210" s="2"/>
      <c r="Q210" s="2"/>
      <c r="R210" s="2"/>
      <c r="S210" s="2"/>
      <c r="T210" s="2"/>
      <c r="U210" s="2"/>
    </row>
    <row r="211" spans="1:21" s="4" customFormat="1" ht="15" x14ac:dyDescent="0.2">
      <c r="A211" s="2"/>
      <c r="B211" s="2"/>
      <c r="C211" s="2"/>
      <c r="D211" s="2"/>
      <c r="E211" s="2"/>
      <c r="F211" s="2"/>
      <c r="G211" s="2"/>
      <c r="H211" s="2"/>
      <c r="I211" s="2"/>
      <c r="J211" s="2"/>
      <c r="K211" s="2"/>
      <c r="L211" s="2"/>
      <c r="M211" s="2"/>
      <c r="N211" s="2"/>
      <c r="O211" s="2"/>
      <c r="P211" s="2"/>
      <c r="Q211" s="2"/>
      <c r="R211" s="2"/>
      <c r="S211" s="2"/>
      <c r="T211" s="2"/>
      <c r="U211" s="2"/>
    </row>
    <row r="212" spans="1:21" s="4" customFormat="1" ht="15" x14ac:dyDescent="0.2">
      <c r="A212" s="2"/>
      <c r="B212" s="2"/>
      <c r="C212" s="2"/>
      <c r="D212" s="2"/>
      <c r="E212" s="2"/>
      <c r="F212" s="2"/>
      <c r="G212" s="2"/>
      <c r="H212" s="2"/>
      <c r="I212" s="2"/>
      <c r="J212" s="2"/>
      <c r="K212" s="2"/>
      <c r="L212" s="2"/>
      <c r="M212" s="2"/>
      <c r="N212" s="2"/>
      <c r="O212" s="2"/>
      <c r="P212" s="2"/>
      <c r="Q212" s="2"/>
      <c r="R212" s="2"/>
      <c r="S212" s="2"/>
      <c r="T212" s="2"/>
      <c r="U212" s="2"/>
    </row>
    <row r="213" spans="1:21" s="4" customFormat="1" ht="15" x14ac:dyDescent="0.2">
      <c r="A213" s="2"/>
      <c r="B213" s="2"/>
      <c r="C213" s="2"/>
      <c r="D213" s="2"/>
      <c r="E213" s="2"/>
      <c r="F213" s="2"/>
      <c r="G213" s="2"/>
      <c r="H213" s="2"/>
      <c r="I213" s="2"/>
      <c r="J213" s="2"/>
      <c r="K213" s="2"/>
      <c r="L213" s="2"/>
      <c r="M213" s="2"/>
      <c r="N213" s="2"/>
      <c r="O213" s="2"/>
      <c r="P213" s="2"/>
      <c r="Q213" s="2"/>
      <c r="R213" s="2"/>
      <c r="S213" s="2"/>
      <c r="T213" s="2"/>
      <c r="U213" s="2"/>
    </row>
    <row r="214" spans="1:21" s="4" customFormat="1" ht="15" x14ac:dyDescent="0.2">
      <c r="A214" s="2"/>
      <c r="B214" s="2"/>
      <c r="C214" s="2"/>
      <c r="D214" s="2"/>
      <c r="E214" s="2"/>
      <c r="F214" s="2"/>
      <c r="G214" s="2"/>
      <c r="H214" s="2"/>
      <c r="I214" s="2"/>
      <c r="J214" s="2"/>
      <c r="K214" s="2"/>
      <c r="L214" s="2"/>
      <c r="M214" s="2"/>
      <c r="N214" s="2"/>
      <c r="O214" s="2"/>
      <c r="P214" s="2"/>
      <c r="Q214" s="2"/>
      <c r="R214" s="2"/>
      <c r="S214" s="2"/>
      <c r="T214" s="2"/>
      <c r="U214" s="2"/>
    </row>
    <row r="215" spans="1:21" s="4" customFormat="1" ht="15" x14ac:dyDescent="0.2">
      <c r="A215" s="2"/>
      <c r="B215" s="2"/>
      <c r="C215" s="2"/>
      <c r="D215" s="2"/>
      <c r="E215" s="2"/>
      <c r="F215" s="2"/>
      <c r="G215" s="2"/>
      <c r="H215" s="2"/>
      <c r="I215" s="2"/>
      <c r="J215" s="2"/>
      <c r="K215" s="2"/>
      <c r="L215" s="2"/>
      <c r="M215" s="2"/>
      <c r="N215" s="2"/>
      <c r="O215" s="2"/>
      <c r="P215" s="2"/>
      <c r="Q215" s="2"/>
      <c r="R215" s="2"/>
      <c r="S215" s="2"/>
      <c r="T215" s="2"/>
      <c r="U215" s="2"/>
    </row>
    <row r="216" spans="1:21" s="4" customFormat="1" ht="15" x14ac:dyDescent="0.2">
      <c r="A216" s="2"/>
      <c r="B216" s="2"/>
      <c r="C216" s="2"/>
      <c r="D216" s="2"/>
      <c r="E216" s="2"/>
      <c r="F216" s="2"/>
      <c r="G216" s="2"/>
      <c r="H216" s="2"/>
      <c r="I216" s="2"/>
      <c r="J216" s="2"/>
      <c r="K216" s="2"/>
      <c r="L216" s="2"/>
      <c r="M216" s="2"/>
      <c r="N216" s="2"/>
      <c r="O216" s="2"/>
      <c r="P216" s="2"/>
      <c r="Q216" s="2"/>
      <c r="R216" s="2"/>
      <c r="S216" s="2"/>
      <c r="T216" s="2"/>
      <c r="U216" s="2"/>
    </row>
    <row r="217" spans="1:21" s="4" customFormat="1" ht="15" x14ac:dyDescent="0.2">
      <c r="A217" s="2"/>
      <c r="B217" s="2"/>
      <c r="C217" s="2"/>
      <c r="D217" s="2"/>
      <c r="E217" s="2"/>
      <c r="F217" s="2"/>
      <c r="G217" s="2"/>
      <c r="H217" s="2"/>
      <c r="I217" s="2"/>
      <c r="J217" s="2"/>
      <c r="K217" s="2"/>
      <c r="L217" s="2"/>
      <c r="M217" s="2"/>
      <c r="N217" s="2"/>
      <c r="O217" s="2"/>
      <c r="P217" s="2"/>
      <c r="Q217" s="2"/>
      <c r="R217" s="2"/>
      <c r="S217" s="2"/>
      <c r="T217" s="2"/>
      <c r="U217" s="2"/>
    </row>
    <row r="218" spans="1:21" s="4" customFormat="1" ht="15" x14ac:dyDescent="0.2">
      <c r="A218" s="2"/>
      <c r="B218" s="2"/>
      <c r="C218" s="2"/>
      <c r="D218" s="2"/>
      <c r="E218" s="2"/>
      <c r="F218" s="2"/>
      <c r="G218" s="2"/>
      <c r="H218" s="2"/>
      <c r="I218" s="2"/>
      <c r="J218" s="2"/>
      <c r="K218" s="2"/>
      <c r="L218" s="2"/>
      <c r="M218" s="2"/>
      <c r="N218" s="2"/>
      <c r="O218" s="2"/>
      <c r="P218" s="2"/>
      <c r="Q218" s="2"/>
      <c r="R218" s="2"/>
      <c r="S218" s="2"/>
      <c r="T218" s="2"/>
      <c r="U218" s="2"/>
    </row>
    <row r="219" spans="1:21" s="4" customFormat="1" ht="15" x14ac:dyDescent="0.2">
      <c r="A219" s="2"/>
      <c r="B219" s="2"/>
      <c r="C219" s="2"/>
      <c r="D219" s="2"/>
      <c r="E219" s="2"/>
      <c r="F219" s="2"/>
      <c r="G219" s="2"/>
      <c r="H219" s="2"/>
      <c r="I219" s="2"/>
      <c r="J219" s="2"/>
      <c r="K219" s="2"/>
      <c r="L219" s="2"/>
      <c r="M219" s="2"/>
      <c r="N219" s="2"/>
      <c r="O219" s="2"/>
      <c r="P219" s="2"/>
      <c r="Q219" s="2"/>
      <c r="R219" s="2"/>
      <c r="S219" s="2"/>
      <c r="T219" s="2"/>
      <c r="U219" s="2"/>
    </row>
    <row r="220" spans="1:21" s="4" customFormat="1" ht="15" x14ac:dyDescent="0.2">
      <c r="A220" s="2"/>
      <c r="B220" s="2"/>
      <c r="C220" s="2"/>
      <c r="D220" s="2"/>
      <c r="E220" s="2"/>
      <c r="F220" s="2"/>
      <c r="G220" s="2"/>
      <c r="H220" s="2"/>
      <c r="I220" s="2"/>
      <c r="J220" s="2"/>
      <c r="K220" s="2"/>
      <c r="L220" s="2"/>
      <c r="M220" s="2"/>
      <c r="N220" s="2"/>
      <c r="O220" s="2"/>
      <c r="P220" s="2"/>
      <c r="Q220" s="2"/>
      <c r="R220" s="2"/>
      <c r="S220" s="2"/>
      <c r="T220" s="2"/>
      <c r="U220" s="2"/>
    </row>
    <row r="221" spans="1:21" s="4" customFormat="1" ht="15" x14ac:dyDescent="0.2">
      <c r="A221" s="2"/>
      <c r="B221" s="2"/>
      <c r="C221" s="2"/>
      <c r="D221" s="2"/>
      <c r="E221" s="2"/>
      <c r="F221" s="2"/>
      <c r="G221" s="2"/>
      <c r="H221" s="2"/>
      <c r="I221" s="2"/>
      <c r="J221" s="2"/>
      <c r="K221" s="2"/>
      <c r="L221" s="2"/>
      <c r="M221" s="2"/>
      <c r="N221" s="2"/>
      <c r="O221" s="2"/>
      <c r="P221" s="2"/>
      <c r="Q221" s="2"/>
      <c r="R221" s="2"/>
      <c r="S221" s="2"/>
      <c r="T221" s="2"/>
      <c r="U221" s="2"/>
    </row>
    <row r="222" spans="1:21" s="4" customFormat="1" ht="15" x14ac:dyDescent="0.2">
      <c r="A222" s="2"/>
      <c r="B222" s="2"/>
      <c r="C222" s="2"/>
      <c r="D222" s="2"/>
      <c r="E222" s="2"/>
      <c r="F222" s="2"/>
      <c r="G222" s="2"/>
      <c r="H222" s="2"/>
      <c r="I222" s="2"/>
      <c r="J222" s="2"/>
      <c r="K222" s="2"/>
      <c r="L222" s="2"/>
      <c r="M222" s="2"/>
      <c r="N222" s="2"/>
      <c r="O222" s="2"/>
      <c r="P222" s="2"/>
      <c r="Q222" s="2"/>
      <c r="R222" s="2"/>
      <c r="S222" s="2"/>
      <c r="T222" s="2"/>
      <c r="U222" s="2"/>
    </row>
    <row r="223" spans="1:21" s="4" customFormat="1" ht="15" x14ac:dyDescent="0.2">
      <c r="A223" s="2"/>
      <c r="B223" s="2"/>
      <c r="C223" s="2"/>
      <c r="D223" s="2"/>
      <c r="E223" s="2"/>
      <c r="F223" s="2"/>
      <c r="G223" s="2"/>
      <c r="H223" s="2"/>
      <c r="I223" s="2"/>
      <c r="J223" s="2"/>
      <c r="K223" s="2"/>
      <c r="L223" s="2"/>
      <c r="M223" s="2"/>
      <c r="N223" s="2"/>
      <c r="O223" s="2"/>
      <c r="P223" s="2"/>
      <c r="Q223" s="2"/>
      <c r="R223" s="2"/>
      <c r="S223" s="2"/>
      <c r="T223" s="2"/>
      <c r="U223" s="2"/>
    </row>
    <row r="224" spans="1:21" s="4" customFormat="1" ht="15" x14ac:dyDescent="0.2">
      <c r="A224" s="2"/>
      <c r="B224" s="2"/>
      <c r="C224" s="2"/>
      <c r="D224" s="2"/>
      <c r="E224" s="2"/>
      <c r="F224" s="2"/>
      <c r="G224" s="2"/>
      <c r="H224" s="2"/>
      <c r="I224" s="2"/>
      <c r="J224" s="2"/>
      <c r="K224" s="2"/>
      <c r="L224" s="2"/>
      <c r="M224" s="2"/>
      <c r="N224" s="2"/>
      <c r="O224" s="2"/>
      <c r="P224" s="2"/>
      <c r="Q224" s="2"/>
      <c r="R224" s="2"/>
      <c r="S224" s="2"/>
      <c r="T224" s="2"/>
      <c r="U224" s="2"/>
    </row>
    <row r="225" spans="1:21" s="4" customFormat="1" ht="15" x14ac:dyDescent="0.2">
      <c r="A225" s="2"/>
      <c r="B225" s="2"/>
      <c r="C225" s="2"/>
      <c r="D225" s="2"/>
      <c r="E225" s="2"/>
      <c r="F225" s="2"/>
      <c r="G225" s="2"/>
      <c r="H225" s="2"/>
      <c r="I225" s="2"/>
      <c r="J225" s="2"/>
      <c r="K225" s="2"/>
      <c r="L225" s="2"/>
      <c r="M225" s="2"/>
      <c r="N225" s="2"/>
      <c r="O225" s="2"/>
      <c r="P225" s="2"/>
      <c r="Q225" s="2"/>
      <c r="R225" s="2"/>
      <c r="S225" s="2"/>
      <c r="T225" s="2"/>
      <c r="U225" s="2"/>
    </row>
    <row r="226" spans="1:21" s="4" customFormat="1" ht="15" x14ac:dyDescent="0.2">
      <c r="A226" s="2"/>
      <c r="B226" s="2"/>
      <c r="C226" s="2"/>
      <c r="D226" s="2"/>
      <c r="E226" s="2"/>
      <c r="F226" s="2"/>
      <c r="G226" s="2"/>
      <c r="H226" s="2"/>
      <c r="I226" s="2"/>
      <c r="J226" s="2"/>
      <c r="K226" s="2"/>
      <c r="L226" s="2"/>
      <c r="M226" s="2"/>
      <c r="N226" s="2"/>
      <c r="O226" s="2"/>
      <c r="P226" s="2"/>
      <c r="Q226" s="2"/>
      <c r="R226" s="2"/>
      <c r="S226" s="2"/>
      <c r="T226" s="2"/>
      <c r="U226" s="2"/>
    </row>
    <row r="227" spans="1:21" s="4" customFormat="1" ht="15" x14ac:dyDescent="0.2">
      <c r="A227" s="2"/>
      <c r="B227" s="2"/>
      <c r="C227" s="2"/>
      <c r="D227" s="2"/>
      <c r="E227" s="2"/>
      <c r="F227" s="2"/>
      <c r="G227" s="2"/>
      <c r="H227" s="2"/>
      <c r="I227" s="2"/>
      <c r="J227" s="2"/>
      <c r="K227" s="2"/>
      <c r="L227" s="2"/>
      <c r="M227" s="2"/>
      <c r="N227" s="2"/>
      <c r="O227" s="2"/>
      <c r="P227" s="2"/>
      <c r="Q227" s="2"/>
      <c r="R227" s="2"/>
      <c r="S227" s="2"/>
      <c r="T227" s="2"/>
      <c r="U227" s="2"/>
    </row>
    <row r="228" spans="1:21" s="4" customFormat="1" ht="15" x14ac:dyDescent="0.2">
      <c r="A228" s="2"/>
      <c r="B228" s="2"/>
      <c r="C228" s="2"/>
      <c r="D228" s="2"/>
      <c r="E228" s="2"/>
      <c r="F228" s="2"/>
      <c r="G228" s="2"/>
      <c r="H228" s="2"/>
      <c r="I228" s="2"/>
      <c r="J228" s="2"/>
      <c r="K228" s="2"/>
      <c r="L228" s="2"/>
      <c r="M228" s="2"/>
      <c r="N228" s="2"/>
      <c r="O228" s="2"/>
      <c r="P228" s="2"/>
      <c r="Q228" s="2"/>
      <c r="R228" s="2"/>
      <c r="S228" s="2"/>
      <c r="T228" s="2"/>
      <c r="U228" s="2"/>
    </row>
    <row r="229" spans="1:21" s="4" customFormat="1" ht="15" x14ac:dyDescent="0.2">
      <c r="A229" s="2"/>
      <c r="B229" s="2"/>
      <c r="C229" s="2"/>
      <c r="D229" s="2"/>
      <c r="E229" s="2"/>
      <c r="F229" s="2"/>
      <c r="G229" s="2"/>
      <c r="H229" s="2"/>
      <c r="I229" s="2"/>
      <c r="J229" s="2"/>
      <c r="K229" s="2"/>
      <c r="L229" s="2"/>
      <c r="M229" s="2"/>
      <c r="N229" s="2"/>
      <c r="O229" s="2"/>
      <c r="P229" s="2"/>
      <c r="Q229" s="2"/>
      <c r="R229" s="2"/>
      <c r="S229" s="2"/>
      <c r="T229" s="2"/>
      <c r="U229" s="2"/>
    </row>
    <row r="230" spans="1:21" s="4" customFormat="1" ht="15" x14ac:dyDescent="0.2">
      <c r="A230" s="2"/>
      <c r="B230" s="2"/>
      <c r="C230" s="2"/>
      <c r="D230" s="2"/>
      <c r="E230" s="2"/>
      <c r="F230" s="2"/>
      <c r="G230" s="2"/>
      <c r="H230" s="2"/>
      <c r="I230" s="2"/>
      <c r="J230" s="2"/>
      <c r="K230" s="2"/>
      <c r="L230" s="2"/>
      <c r="M230" s="2"/>
      <c r="N230" s="2"/>
      <c r="O230" s="2"/>
      <c r="P230" s="2"/>
      <c r="Q230" s="2"/>
      <c r="R230" s="2"/>
      <c r="S230" s="2"/>
      <c r="T230" s="2"/>
      <c r="U230" s="2"/>
    </row>
  </sheetData>
  <mergeCells count="7">
    <mergeCell ref="A6:A8"/>
    <mergeCell ref="B6:H6"/>
    <mergeCell ref="B7:B8"/>
    <mergeCell ref="C7:C8"/>
    <mergeCell ref="D7:D8"/>
    <mergeCell ref="E7:E8"/>
    <mergeCell ref="F7:H7"/>
  </mergeCells>
  <pageMargins left="0.11811023622047245" right="0.47244094488188981" top="0.15748031496062992" bottom="0.23622047244094491" header="0.15748031496062992" footer="0.15748031496062992"/>
  <pageSetup paperSize="9" scale="76" fitToHeight="3" orientation="landscape" r:id="rId1"/>
  <headerFooter alignWithMargins="0"/>
  <rowBreaks count="1" manualBreakCount="1">
    <brk id="34" max="7" man="1"/>
  </rowBreaks>
  <ignoredErrors>
    <ignoredError sqref="F14:F2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S131"/>
  <sheetViews>
    <sheetView showGridLines="0" view="pageBreakPreview" zoomScale="90" zoomScaleNormal="100" zoomScaleSheetLayoutView="90" workbookViewId="0">
      <pane ySplit="14" topLeftCell="A26" activePane="bottomLeft" state="frozen"/>
      <selection pane="bottomLeft" activeCell="P34" sqref="P34"/>
    </sheetView>
  </sheetViews>
  <sheetFormatPr defaultColWidth="9.140625" defaultRowHeight="12.75" x14ac:dyDescent="0.2"/>
  <cols>
    <col min="1" max="1" width="15.28515625" style="15" customWidth="1"/>
    <col min="2" max="7" width="17.42578125" style="15" customWidth="1"/>
    <col min="8" max="9" width="19.140625" style="15" customWidth="1"/>
    <col min="10" max="14" width="16.42578125" style="15" customWidth="1"/>
    <col min="15" max="16" width="19.140625" style="15" customWidth="1"/>
    <col min="17" max="32" width="10.7109375" style="15" customWidth="1"/>
    <col min="33" max="16384" width="9.140625" style="15"/>
  </cols>
  <sheetData>
    <row r="2" spans="1:19" x14ac:dyDescent="0.2">
      <c r="A2" s="14" t="s">
        <v>243</v>
      </c>
    </row>
    <row r="4" spans="1:19" x14ac:dyDescent="0.2">
      <c r="A4" s="16" t="s">
        <v>170</v>
      </c>
    </row>
    <row r="5" spans="1:19" x14ac:dyDescent="0.2">
      <c r="N5" s="18"/>
    </row>
    <row r="6" spans="1:19" ht="27" customHeight="1" x14ac:dyDescent="0.2">
      <c r="A6" s="196" t="s">
        <v>6</v>
      </c>
      <c r="B6" s="204" t="s">
        <v>171</v>
      </c>
      <c r="C6" s="205"/>
      <c r="D6" s="205"/>
      <c r="E6" s="205"/>
      <c r="F6" s="205"/>
      <c r="G6" s="205"/>
      <c r="H6" s="205"/>
      <c r="I6" s="205"/>
      <c r="J6" s="205"/>
      <c r="K6" s="205"/>
      <c r="L6" s="205"/>
      <c r="M6" s="205"/>
      <c r="N6" s="205"/>
      <c r="O6" s="205"/>
      <c r="P6" s="205"/>
    </row>
    <row r="7" spans="1:19" ht="25.5" customHeight="1" x14ac:dyDescent="0.2">
      <c r="A7" s="196"/>
      <c r="B7" s="200" t="s">
        <v>63</v>
      </c>
      <c r="C7" s="202" t="s">
        <v>113</v>
      </c>
      <c r="D7" s="203"/>
      <c r="E7" s="203"/>
      <c r="F7" s="203"/>
      <c r="G7" s="203"/>
      <c r="H7" s="203"/>
      <c r="I7" s="203"/>
      <c r="J7" s="202" t="s">
        <v>114</v>
      </c>
      <c r="K7" s="203"/>
      <c r="L7" s="203"/>
      <c r="M7" s="203"/>
      <c r="N7" s="203"/>
      <c r="O7" s="203"/>
      <c r="P7" s="203"/>
    </row>
    <row r="8" spans="1:19" ht="25.5" customHeight="1" x14ac:dyDescent="0.2">
      <c r="A8" s="196"/>
      <c r="B8" s="201"/>
      <c r="C8" s="106"/>
      <c r="D8" s="197" t="s">
        <v>195</v>
      </c>
      <c r="E8" s="197" t="s">
        <v>193</v>
      </c>
      <c r="F8" s="197" t="s">
        <v>0</v>
      </c>
      <c r="G8" s="199" t="s">
        <v>49</v>
      </c>
      <c r="H8" s="197"/>
      <c r="I8" s="197"/>
      <c r="J8" s="106"/>
      <c r="K8" s="197" t="s">
        <v>195</v>
      </c>
      <c r="L8" s="197" t="s">
        <v>193</v>
      </c>
      <c r="M8" s="197" t="s">
        <v>0</v>
      </c>
      <c r="N8" s="199" t="s">
        <v>49</v>
      </c>
      <c r="O8" s="197"/>
      <c r="P8" s="197"/>
    </row>
    <row r="9" spans="1:19" ht="64.5" customHeight="1" x14ac:dyDescent="0.2">
      <c r="A9" s="196"/>
      <c r="B9" s="201"/>
      <c r="C9" s="107" t="s">
        <v>63</v>
      </c>
      <c r="D9" s="198"/>
      <c r="E9" s="198"/>
      <c r="F9" s="198"/>
      <c r="G9" s="108" t="s">
        <v>63</v>
      </c>
      <c r="H9" s="109" t="s">
        <v>191</v>
      </c>
      <c r="I9" s="109" t="s">
        <v>192</v>
      </c>
      <c r="J9" s="107" t="s">
        <v>63</v>
      </c>
      <c r="K9" s="198"/>
      <c r="L9" s="198"/>
      <c r="M9" s="198"/>
      <c r="N9" s="108" t="s">
        <v>63</v>
      </c>
      <c r="O9" s="109" t="s">
        <v>191</v>
      </c>
      <c r="P9" s="109" t="s">
        <v>192</v>
      </c>
    </row>
    <row r="10" spans="1:19" ht="21" customHeight="1" x14ac:dyDescent="0.2">
      <c r="A10" s="74">
        <v>1</v>
      </c>
      <c r="B10" s="74">
        <f>+A10+1</f>
        <v>2</v>
      </c>
      <c r="C10" s="74">
        <f t="shared" ref="C10:P10" si="0">B10+1</f>
        <v>3</v>
      </c>
      <c r="D10" s="74">
        <f t="shared" si="0"/>
        <v>4</v>
      </c>
      <c r="E10" s="74">
        <f t="shared" si="0"/>
        <v>5</v>
      </c>
      <c r="F10" s="74">
        <f t="shared" si="0"/>
        <v>6</v>
      </c>
      <c r="G10" s="74">
        <f t="shared" si="0"/>
        <v>7</v>
      </c>
      <c r="H10" s="74">
        <f t="shared" si="0"/>
        <v>8</v>
      </c>
      <c r="I10" s="74">
        <f t="shared" si="0"/>
        <v>9</v>
      </c>
      <c r="J10" s="74">
        <f t="shared" si="0"/>
        <v>10</v>
      </c>
      <c r="K10" s="74">
        <f t="shared" si="0"/>
        <v>11</v>
      </c>
      <c r="L10" s="74">
        <f t="shared" si="0"/>
        <v>12</v>
      </c>
      <c r="M10" s="74">
        <f t="shared" si="0"/>
        <v>13</v>
      </c>
      <c r="N10" s="74">
        <f t="shared" si="0"/>
        <v>14</v>
      </c>
      <c r="O10" s="74">
        <f t="shared" si="0"/>
        <v>15</v>
      </c>
      <c r="P10" s="74">
        <f t="shared" si="0"/>
        <v>16</v>
      </c>
    </row>
    <row r="11" spans="1:19" ht="21" hidden="1" customHeight="1" x14ac:dyDescent="0.2">
      <c r="A11" s="21">
        <v>2000</v>
      </c>
      <c r="B11" s="22"/>
      <c r="C11" s="22"/>
      <c r="D11" s="22"/>
      <c r="E11" s="22"/>
      <c r="F11" s="22"/>
      <c r="G11" s="22"/>
      <c r="H11" s="22"/>
      <c r="I11" s="22"/>
      <c r="J11" s="22"/>
      <c r="K11" s="22"/>
      <c r="L11" s="22"/>
      <c r="M11" s="22"/>
      <c r="N11" s="22"/>
      <c r="O11" s="22"/>
      <c r="P11" s="22"/>
    </row>
    <row r="12" spans="1:19" ht="21" hidden="1" customHeight="1" x14ac:dyDescent="0.2">
      <c r="A12" s="75">
        <v>2001</v>
      </c>
      <c r="B12" s="76"/>
      <c r="C12" s="76"/>
      <c r="D12" s="76"/>
      <c r="E12" s="76"/>
      <c r="F12" s="76"/>
      <c r="G12" s="76"/>
      <c r="H12" s="76"/>
      <c r="I12" s="76"/>
      <c r="J12" s="76"/>
      <c r="K12" s="76"/>
      <c r="L12" s="76"/>
      <c r="M12" s="76"/>
      <c r="N12" s="76"/>
      <c r="O12" s="76"/>
      <c r="P12" s="76"/>
    </row>
    <row r="13" spans="1:19" ht="21" hidden="1" customHeight="1" x14ac:dyDescent="0.2">
      <c r="A13" s="21">
        <v>2002</v>
      </c>
      <c r="B13" s="22"/>
      <c r="C13" s="22"/>
      <c r="D13" s="22"/>
      <c r="E13" s="22"/>
      <c r="F13" s="22"/>
      <c r="G13" s="22"/>
      <c r="H13" s="22"/>
      <c r="I13" s="22"/>
      <c r="J13" s="22"/>
      <c r="K13" s="22"/>
      <c r="L13" s="22"/>
      <c r="M13" s="22"/>
      <c r="N13" s="22"/>
      <c r="O13" s="22"/>
      <c r="P13" s="22"/>
    </row>
    <row r="14" spans="1:19" s="24" customFormat="1" ht="21" hidden="1" customHeight="1" x14ac:dyDescent="0.2">
      <c r="A14" s="75">
        <v>2003</v>
      </c>
      <c r="B14" s="76"/>
      <c r="C14" s="76"/>
      <c r="D14" s="76"/>
      <c r="E14" s="76"/>
      <c r="F14" s="76"/>
      <c r="G14" s="76"/>
      <c r="H14" s="76"/>
      <c r="I14" s="76"/>
      <c r="J14" s="76"/>
      <c r="K14" s="76"/>
      <c r="L14" s="76"/>
      <c r="M14" s="76"/>
      <c r="N14" s="76"/>
      <c r="O14" s="76"/>
      <c r="P14" s="76"/>
      <c r="Q14" s="15"/>
      <c r="R14" s="15"/>
      <c r="S14" s="15"/>
    </row>
    <row r="15" spans="1:19" ht="21" customHeight="1" x14ac:dyDescent="0.2">
      <c r="A15" s="21">
        <v>2004</v>
      </c>
      <c r="B15" s="22">
        <f>+C15+J15</f>
        <v>7193</v>
      </c>
      <c r="C15" s="22">
        <f>+D15+E15+F15+G15</f>
        <v>7185</v>
      </c>
      <c r="D15" s="22">
        <f>+D52+D53+D54+D55</f>
        <v>0</v>
      </c>
      <c r="E15" s="22">
        <f>+E52+E53+E54+E55</f>
        <v>291</v>
      </c>
      <c r="F15" s="22">
        <f>+F52+F53+F54+F55</f>
        <v>6805</v>
      </c>
      <c r="G15" s="22">
        <f>+H15+I15</f>
        <v>89</v>
      </c>
      <c r="H15" s="22">
        <f>+H52+H53+H54+H55</f>
        <v>4</v>
      </c>
      <c r="I15" s="22">
        <f>+I52+I53+I54+I55</f>
        <v>85</v>
      </c>
      <c r="J15" s="22">
        <f>+K15+L15+M15+N15</f>
        <v>8</v>
      </c>
      <c r="K15" s="22">
        <f>+K52+K53+K54+K55</f>
        <v>0</v>
      </c>
      <c r="L15" s="22">
        <f>+L52+L53+L54+L55</f>
        <v>-8</v>
      </c>
      <c r="M15" s="22">
        <f>+M52+M53+M54+M55</f>
        <v>28</v>
      </c>
      <c r="N15" s="22">
        <f>+O15+P15</f>
        <v>-12</v>
      </c>
      <c r="O15" s="22">
        <f>+O52+O53+O54+O55</f>
        <v>-6</v>
      </c>
      <c r="P15" s="22">
        <f>+P52+P53+P54+P55</f>
        <v>-6</v>
      </c>
      <c r="Q15" s="40"/>
    </row>
    <row r="16" spans="1:19" s="24" customFormat="1" ht="21" customHeight="1" x14ac:dyDescent="0.2">
      <c r="A16" s="75">
        <v>2005</v>
      </c>
      <c r="B16" s="76">
        <f t="shared" ref="B16:B88" si="1">+C16+J16</f>
        <v>10777</v>
      </c>
      <c r="C16" s="76">
        <f t="shared" ref="C16:C88" si="2">+D16+E16+F16+G16</f>
        <v>10975</v>
      </c>
      <c r="D16" s="76">
        <f>+D56+D57+D58+D59</f>
        <v>0</v>
      </c>
      <c r="E16" s="76">
        <f>+E56+E57+E58+E59</f>
        <v>608</v>
      </c>
      <c r="F16" s="76">
        <f>+F56+F57+F58+F59</f>
        <v>10411</v>
      </c>
      <c r="G16" s="76">
        <f t="shared" ref="G16:G88" si="3">+H16+I16</f>
        <v>-44</v>
      </c>
      <c r="H16" s="76">
        <f>+H56+H57+H58+H59</f>
        <v>-3</v>
      </c>
      <c r="I16" s="76">
        <f>+I56+I57+I58+I59</f>
        <v>-41</v>
      </c>
      <c r="J16" s="76">
        <f t="shared" ref="J16:J88" si="4">+K16+L16+M16+N16</f>
        <v>-198</v>
      </c>
      <c r="K16" s="76">
        <f>+K56+K57+K58+K59</f>
        <v>0</v>
      </c>
      <c r="L16" s="76">
        <f>+L56+L57+L58+L59</f>
        <v>-31</v>
      </c>
      <c r="M16" s="76">
        <f>+M56+M57+M58+M59</f>
        <v>12</v>
      </c>
      <c r="N16" s="76">
        <f t="shared" ref="N16:N88" si="5">+O16+P16</f>
        <v>-179</v>
      </c>
      <c r="O16" s="76">
        <f>+O56+O57+O58+O59</f>
        <v>-33</v>
      </c>
      <c r="P16" s="76">
        <f>+P56+P57+P58+P59</f>
        <v>-146</v>
      </c>
      <c r="Q16" s="40"/>
    </row>
    <row r="17" spans="1:17" s="24" customFormat="1" ht="21" customHeight="1" x14ac:dyDescent="0.2">
      <c r="A17" s="21">
        <v>2006</v>
      </c>
      <c r="B17" s="22">
        <f t="shared" si="1"/>
        <v>3185</v>
      </c>
      <c r="C17" s="22">
        <f t="shared" si="2"/>
        <v>3547</v>
      </c>
      <c r="D17" s="22">
        <f>+D60+D61+D62+D63</f>
        <v>0</v>
      </c>
      <c r="E17" s="22">
        <f>+E60+E61+E62+E63</f>
        <v>639</v>
      </c>
      <c r="F17" s="22">
        <f>+F60+F61+F62+F63</f>
        <v>3648</v>
      </c>
      <c r="G17" s="22">
        <f t="shared" si="3"/>
        <v>-740</v>
      </c>
      <c r="H17" s="22">
        <f>+H60+H61+H62+H63</f>
        <v>-37</v>
      </c>
      <c r="I17" s="22">
        <f>+I60+I61+I62+I63</f>
        <v>-703</v>
      </c>
      <c r="J17" s="22">
        <f t="shared" si="4"/>
        <v>-362</v>
      </c>
      <c r="K17" s="22">
        <f>+K60+K61+K62+K63</f>
        <v>0</v>
      </c>
      <c r="L17" s="22">
        <f>+L60+L61+L62+L63</f>
        <v>4</v>
      </c>
      <c r="M17" s="22">
        <f>+M60+M61+M62+M63</f>
        <v>-208</v>
      </c>
      <c r="N17" s="22">
        <f t="shared" si="5"/>
        <v>-158</v>
      </c>
      <c r="O17" s="22">
        <f>+O60+O61+O62+O63</f>
        <v>-26</v>
      </c>
      <c r="P17" s="22">
        <f>+P60+P61+P62+P63</f>
        <v>-132</v>
      </c>
      <c r="Q17" s="40"/>
    </row>
    <row r="18" spans="1:17" s="24" customFormat="1" ht="21" customHeight="1" x14ac:dyDescent="0.2">
      <c r="A18" s="75">
        <v>2007</v>
      </c>
      <c r="B18" s="76">
        <f t="shared" si="1"/>
        <v>345</v>
      </c>
      <c r="C18" s="76">
        <f t="shared" si="2"/>
        <v>364</v>
      </c>
      <c r="D18" s="76">
        <f>+D64+D65+D66+D67</f>
        <v>0</v>
      </c>
      <c r="E18" s="76">
        <f>+E64+E65+E66+E67</f>
        <v>-1334</v>
      </c>
      <c r="F18" s="76">
        <f>+F64+F65+F66+F67</f>
        <v>1832</v>
      </c>
      <c r="G18" s="76">
        <f t="shared" si="3"/>
        <v>-134</v>
      </c>
      <c r="H18" s="76">
        <f>+H64+H65+H66+H67</f>
        <v>-7</v>
      </c>
      <c r="I18" s="76">
        <f>+I64+I65+I66+I67</f>
        <v>-127</v>
      </c>
      <c r="J18" s="76">
        <f t="shared" si="4"/>
        <v>-19</v>
      </c>
      <c r="K18" s="76">
        <f>+K64+K65+K66+K67</f>
        <v>0</v>
      </c>
      <c r="L18" s="76">
        <f>+L64+L65+L66+L67</f>
        <v>-12</v>
      </c>
      <c r="M18" s="76">
        <f>+M64+M65+M66+M67</f>
        <v>11</v>
      </c>
      <c r="N18" s="76">
        <f t="shared" si="5"/>
        <v>-18</v>
      </c>
      <c r="O18" s="76">
        <f>+O64+O65+O66+O67</f>
        <v>-7</v>
      </c>
      <c r="P18" s="76">
        <f>+P64+P65+P66+P67</f>
        <v>-11</v>
      </c>
      <c r="Q18" s="40"/>
    </row>
    <row r="19" spans="1:17" s="24" customFormat="1" ht="21" customHeight="1" x14ac:dyDescent="0.2">
      <c r="A19" s="21">
        <v>2008</v>
      </c>
      <c r="B19" s="22">
        <f t="shared" si="1"/>
        <v>-3908</v>
      </c>
      <c r="C19" s="22">
        <f t="shared" si="2"/>
        <v>-3988</v>
      </c>
      <c r="D19" s="22">
        <f>+D68+D69+D70+D71</f>
        <v>0</v>
      </c>
      <c r="E19" s="22">
        <f>+E68+E69+E70+E71</f>
        <v>-58</v>
      </c>
      <c r="F19" s="22">
        <f>+F68+F69+F70+F71</f>
        <v>-3368</v>
      </c>
      <c r="G19" s="22">
        <f t="shared" si="3"/>
        <v>-562</v>
      </c>
      <c r="H19" s="22">
        <f>+H68+H69+H70+H71</f>
        <v>-27</v>
      </c>
      <c r="I19" s="22">
        <f>+I68+I69+I70+I71</f>
        <v>-535</v>
      </c>
      <c r="J19" s="22">
        <f t="shared" si="4"/>
        <v>80</v>
      </c>
      <c r="K19" s="22">
        <f>+K68+K69+K70+K71</f>
        <v>0</v>
      </c>
      <c r="L19" s="22">
        <f>+L68+L69+L70+L71</f>
        <v>-9</v>
      </c>
      <c r="M19" s="22">
        <f>+M68+M69+M70+M71</f>
        <v>120</v>
      </c>
      <c r="N19" s="22">
        <f t="shared" si="5"/>
        <v>-31</v>
      </c>
      <c r="O19" s="22">
        <f>+O68+O69+O70+O71</f>
        <v>-10</v>
      </c>
      <c r="P19" s="22">
        <f>+P68+P69+P70+P71</f>
        <v>-21</v>
      </c>
      <c r="Q19" s="40"/>
    </row>
    <row r="20" spans="1:17" ht="21" customHeight="1" x14ac:dyDescent="0.2">
      <c r="A20" s="75">
        <v>2009</v>
      </c>
      <c r="B20" s="76">
        <f t="shared" si="1"/>
        <v>10269</v>
      </c>
      <c r="C20" s="76">
        <f t="shared" si="2"/>
        <v>9560</v>
      </c>
      <c r="D20" s="76">
        <f>+D72+D73+D74+D75</f>
        <v>0</v>
      </c>
      <c r="E20" s="76">
        <f>+E72+E73+E74+E75</f>
        <v>-13</v>
      </c>
      <c r="F20" s="76">
        <f>+F72+F73+F74+F75</f>
        <v>9276</v>
      </c>
      <c r="G20" s="76">
        <f t="shared" si="3"/>
        <v>297</v>
      </c>
      <c r="H20" s="76">
        <f>+H72+H73+H74+H75</f>
        <v>15</v>
      </c>
      <c r="I20" s="76">
        <f>+I72+I73+I74+I75</f>
        <v>282</v>
      </c>
      <c r="J20" s="76">
        <f t="shared" si="4"/>
        <v>709</v>
      </c>
      <c r="K20" s="76">
        <f>+K72+K73+K74+K75</f>
        <v>0</v>
      </c>
      <c r="L20" s="76">
        <f>+L72+L73+L74+L75</f>
        <v>0</v>
      </c>
      <c r="M20" s="76">
        <f>+M72+M73+M74+M75</f>
        <v>754</v>
      </c>
      <c r="N20" s="76">
        <f t="shared" si="5"/>
        <v>-45</v>
      </c>
      <c r="O20" s="76">
        <f>+O72+O73+O74+O75</f>
        <v>-7</v>
      </c>
      <c r="P20" s="76">
        <f>+P72+P73+P74+P75</f>
        <v>-38</v>
      </c>
      <c r="Q20" s="40"/>
    </row>
    <row r="21" spans="1:17" s="24" customFormat="1" ht="21" customHeight="1" x14ac:dyDescent="0.2">
      <c r="A21" s="25">
        <v>2010</v>
      </c>
      <c r="B21" s="22">
        <f t="shared" si="1"/>
        <v>16255</v>
      </c>
      <c r="C21" s="22">
        <f t="shared" si="2"/>
        <v>16436</v>
      </c>
      <c r="D21" s="22">
        <f>+D76+D77+D78+D79</f>
        <v>0</v>
      </c>
      <c r="E21" s="22">
        <f>+E76+E77+E78+E79</f>
        <v>85</v>
      </c>
      <c r="F21" s="22">
        <f>+F76+F77+F78+F79</f>
        <v>16298</v>
      </c>
      <c r="G21" s="22">
        <f t="shared" si="3"/>
        <v>53</v>
      </c>
      <c r="H21" s="22">
        <f>+H76+H77+H78+H79</f>
        <v>73</v>
      </c>
      <c r="I21" s="22">
        <f>+I76+I77+I78+I79</f>
        <v>-20</v>
      </c>
      <c r="J21" s="22">
        <f t="shared" si="4"/>
        <v>-181</v>
      </c>
      <c r="K21" s="22">
        <f>+K76+K77+K78+K79</f>
        <v>0</v>
      </c>
      <c r="L21" s="22">
        <f>+L76+L77+L78+L79</f>
        <v>14</v>
      </c>
      <c r="M21" s="22">
        <f>+M76+M77+M78+M79</f>
        <v>-9</v>
      </c>
      <c r="N21" s="22">
        <f t="shared" si="5"/>
        <v>-186</v>
      </c>
      <c r="O21" s="22">
        <f>+O76+O77+O78+O79</f>
        <v>1</v>
      </c>
      <c r="P21" s="22">
        <f>+P76+P77+P78+P79</f>
        <v>-187</v>
      </c>
      <c r="Q21" s="40"/>
    </row>
    <row r="22" spans="1:17" s="24" customFormat="1" ht="21" customHeight="1" x14ac:dyDescent="0.2">
      <c r="A22" s="75">
        <v>2011</v>
      </c>
      <c r="B22" s="76">
        <f t="shared" si="1"/>
        <v>9470</v>
      </c>
      <c r="C22" s="76">
        <f t="shared" si="2"/>
        <v>9768</v>
      </c>
      <c r="D22" s="76">
        <f>+D80+D81+D82+D83</f>
        <v>0</v>
      </c>
      <c r="E22" s="76">
        <f>+E80+E81+E82+E83</f>
        <v>-34</v>
      </c>
      <c r="F22" s="76">
        <f>+F80+F81+F82+F83</f>
        <v>9834</v>
      </c>
      <c r="G22" s="76">
        <f t="shared" si="3"/>
        <v>-32</v>
      </c>
      <c r="H22" s="76">
        <f>+H80+H81+H82+H83</f>
        <v>62</v>
      </c>
      <c r="I22" s="76">
        <f>+I80+I81+I82+I83</f>
        <v>-94</v>
      </c>
      <c r="J22" s="76">
        <f t="shared" si="4"/>
        <v>-298</v>
      </c>
      <c r="K22" s="76">
        <f>+K80+K81+K82+K83</f>
        <v>0</v>
      </c>
      <c r="L22" s="76">
        <f>+L80+L81+L82+L83</f>
        <v>-13</v>
      </c>
      <c r="M22" s="76">
        <f>+M80+M81+M82+M83</f>
        <v>-407</v>
      </c>
      <c r="N22" s="76">
        <f t="shared" si="5"/>
        <v>122</v>
      </c>
      <c r="O22" s="76">
        <f>+O80+O81+O82+O83</f>
        <v>0</v>
      </c>
      <c r="P22" s="76">
        <f>+P80+P81+P82+P83</f>
        <v>122</v>
      </c>
      <c r="Q22" s="40"/>
    </row>
    <row r="23" spans="1:17" s="24" customFormat="1" ht="21" customHeight="1" x14ac:dyDescent="0.2">
      <c r="A23" s="25">
        <v>2012</v>
      </c>
      <c r="B23" s="22">
        <f t="shared" si="1"/>
        <v>12744</v>
      </c>
      <c r="C23" s="22">
        <f t="shared" si="2"/>
        <v>13012</v>
      </c>
      <c r="D23" s="22">
        <f>+D84+D85+D86+D87</f>
        <v>0</v>
      </c>
      <c r="E23" s="22">
        <f>+E84+E85+E86+E87</f>
        <v>166</v>
      </c>
      <c r="F23" s="22">
        <f>+F84+F85+F86+F87</f>
        <v>12775</v>
      </c>
      <c r="G23" s="22">
        <f t="shared" si="3"/>
        <v>71</v>
      </c>
      <c r="H23" s="22">
        <f>+H84+H85+H86+H87</f>
        <v>-61</v>
      </c>
      <c r="I23" s="22">
        <f>+I84+I85+I86+I87</f>
        <v>132</v>
      </c>
      <c r="J23" s="22">
        <f t="shared" si="4"/>
        <v>-268</v>
      </c>
      <c r="K23" s="22">
        <f>+K84+K85+K86+K87</f>
        <v>0</v>
      </c>
      <c r="L23" s="22">
        <f>+L84+L85+L86+L87</f>
        <v>1</v>
      </c>
      <c r="M23" s="22">
        <f>+M84+M85+M86+M87</f>
        <v>-266</v>
      </c>
      <c r="N23" s="22">
        <f t="shared" si="5"/>
        <v>-3</v>
      </c>
      <c r="O23" s="22">
        <f>+O84+O85+O86+O87</f>
        <v>0</v>
      </c>
      <c r="P23" s="22">
        <f>+P84+P85+P86+P87</f>
        <v>-3</v>
      </c>
      <c r="Q23" s="40"/>
    </row>
    <row r="24" spans="1:17" s="24" customFormat="1" ht="21" customHeight="1" x14ac:dyDescent="0.2">
      <c r="A24" s="75">
        <v>2013</v>
      </c>
      <c r="B24" s="76">
        <f t="shared" si="1"/>
        <v>-248</v>
      </c>
      <c r="C24" s="76">
        <f t="shared" si="2"/>
        <v>-50</v>
      </c>
      <c r="D24" s="76">
        <f>+D88+D89+D90+D91</f>
        <v>0</v>
      </c>
      <c r="E24" s="76">
        <f>+E88+E89+E90+E91</f>
        <v>56</v>
      </c>
      <c r="F24" s="76">
        <f>+F88+F89+F90+F91</f>
        <v>-214</v>
      </c>
      <c r="G24" s="76">
        <f t="shared" si="3"/>
        <v>108</v>
      </c>
      <c r="H24" s="76">
        <f>+H88+H89+H90+H91</f>
        <v>86</v>
      </c>
      <c r="I24" s="76">
        <f>+I88+I89+I90+I91</f>
        <v>22</v>
      </c>
      <c r="J24" s="76">
        <f t="shared" si="4"/>
        <v>-198</v>
      </c>
      <c r="K24" s="76">
        <f>+K88+K89+K90+K91</f>
        <v>0</v>
      </c>
      <c r="L24" s="76">
        <f>+L88+L89+L90+L91</f>
        <v>-1</v>
      </c>
      <c r="M24" s="76">
        <f>+M88+M89+M90+M91</f>
        <v>-140</v>
      </c>
      <c r="N24" s="76">
        <f t="shared" si="5"/>
        <v>-57</v>
      </c>
      <c r="O24" s="76">
        <f>+O88+O89+O90+O91</f>
        <v>-56</v>
      </c>
      <c r="P24" s="76">
        <f>+P88+P89+P90+P91</f>
        <v>-1</v>
      </c>
      <c r="Q24" s="40"/>
    </row>
    <row r="25" spans="1:17" s="24" customFormat="1" ht="21" customHeight="1" x14ac:dyDescent="0.2">
      <c r="A25" s="25">
        <v>2014</v>
      </c>
      <c r="B25" s="22">
        <f t="shared" si="1"/>
        <v>370</v>
      </c>
      <c r="C25" s="22">
        <f t="shared" si="2"/>
        <v>373</v>
      </c>
      <c r="D25" s="22">
        <f>+D92+D93+D94+D95</f>
        <v>0</v>
      </c>
      <c r="E25" s="22">
        <f>+E92+E93+E94+E95</f>
        <v>-259</v>
      </c>
      <c r="F25" s="22">
        <f>+F92+F93+F94+F95</f>
        <v>269</v>
      </c>
      <c r="G25" s="22">
        <f t="shared" si="3"/>
        <v>363</v>
      </c>
      <c r="H25" s="22">
        <f>+H92+H93+H94+H95</f>
        <v>150</v>
      </c>
      <c r="I25" s="22">
        <f>+I92+I93+I94+I95</f>
        <v>213</v>
      </c>
      <c r="J25" s="22">
        <f t="shared" si="4"/>
        <v>-3</v>
      </c>
      <c r="K25" s="22">
        <f>+K92+K93+K94+K95</f>
        <v>0</v>
      </c>
      <c r="L25" s="22">
        <f>+L92+L93+L94+L95</f>
        <v>-1</v>
      </c>
      <c r="M25" s="22">
        <f>+M92+M93+M94+M95</f>
        <v>0</v>
      </c>
      <c r="N25" s="22">
        <f t="shared" si="5"/>
        <v>-2</v>
      </c>
      <c r="O25" s="22">
        <f>+O92+O93+O94+O95</f>
        <v>0</v>
      </c>
      <c r="P25" s="22">
        <f>+P92+P93+P94+P95</f>
        <v>-2</v>
      </c>
      <c r="Q25" s="40"/>
    </row>
    <row r="26" spans="1:17" s="24" customFormat="1" ht="21" customHeight="1" x14ac:dyDescent="0.2">
      <c r="A26" s="75">
        <v>2015</v>
      </c>
      <c r="B26" s="76">
        <f t="shared" si="1"/>
        <v>3118</v>
      </c>
      <c r="C26" s="76">
        <f t="shared" si="2"/>
        <v>3119</v>
      </c>
      <c r="D26" s="76">
        <f>+D96+D97+D98+D99</f>
        <v>0</v>
      </c>
      <c r="E26" s="76">
        <f>+E96+E97+E98+E99</f>
        <v>46</v>
      </c>
      <c r="F26" s="76">
        <f>+F96+F97+F98+F99</f>
        <v>2562</v>
      </c>
      <c r="G26" s="76">
        <f t="shared" si="3"/>
        <v>511</v>
      </c>
      <c r="H26" s="76">
        <f>+H96+H97+H98+H99</f>
        <v>292</v>
      </c>
      <c r="I26" s="76">
        <f>+I96+I97+I98+I99</f>
        <v>219</v>
      </c>
      <c r="J26" s="76">
        <f t="shared" si="4"/>
        <v>-1</v>
      </c>
      <c r="K26" s="76">
        <f>+K96+K97+K98+K99</f>
        <v>0</v>
      </c>
      <c r="L26" s="76">
        <f>+L96+L97+L98+L99</f>
        <v>0</v>
      </c>
      <c r="M26" s="76">
        <f>+M96+M97+M98+M99</f>
        <v>0</v>
      </c>
      <c r="N26" s="76">
        <f t="shared" si="5"/>
        <v>-1</v>
      </c>
      <c r="O26" s="76">
        <f>+O96+O97+O98+O99</f>
        <v>-1</v>
      </c>
      <c r="P26" s="76">
        <f>+P96+P97+P98+P99</f>
        <v>0</v>
      </c>
      <c r="Q26" s="40"/>
    </row>
    <row r="27" spans="1:17" s="24" customFormat="1" ht="21" customHeight="1" x14ac:dyDescent="0.2">
      <c r="A27" s="25">
        <v>2016</v>
      </c>
      <c r="B27" s="22">
        <f t="shared" ref="B27:B28" si="6">+C27+J27</f>
        <v>244</v>
      </c>
      <c r="C27" s="22">
        <f t="shared" ref="C27:C28" si="7">+D27+E27+F27+G27</f>
        <v>248</v>
      </c>
      <c r="D27" s="22">
        <f>+D100+D101+D102+D103</f>
        <v>0</v>
      </c>
      <c r="E27" s="22">
        <f>+E100+E101+E102+E103</f>
        <v>1368</v>
      </c>
      <c r="F27" s="22">
        <f>+F100+F101+F102+F103</f>
        <v>-1057</v>
      </c>
      <c r="G27" s="22">
        <f t="shared" ref="G27:G28" si="8">+H27+I27</f>
        <v>-63</v>
      </c>
      <c r="H27" s="22">
        <f>+H100+H101+H102+H103</f>
        <v>-184</v>
      </c>
      <c r="I27" s="22">
        <f>+I100+I101+I102+I103</f>
        <v>121</v>
      </c>
      <c r="J27" s="22">
        <f t="shared" ref="J27:J28" si="9">+K27+L27+M27+N27</f>
        <v>-4</v>
      </c>
      <c r="K27" s="22">
        <f>+K100+K101+K102+K103</f>
        <v>0</v>
      </c>
      <c r="L27" s="22">
        <f>+L100+L101+L102+L103</f>
        <v>0</v>
      </c>
      <c r="M27" s="22">
        <f>+M100+M101+M102+M103</f>
        <v>-5</v>
      </c>
      <c r="N27" s="22">
        <f t="shared" ref="N27:N28" si="10">+O27+P27</f>
        <v>1</v>
      </c>
      <c r="O27" s="22">
        <f>+O100+O101+O102+O103</f>
        <v>0</v>
      </c>
      <c r="P27" s="22">
        <f>+P100+P101+P102+P103</f>
        <v>1</v>
      </c>
      <c r="Q27" s="40"/>
    </row>
    <row r="28" spans="1:17" s="24" customFormat="1" ht="21" customHeight="1" x14ac:dyDescent="0.2">
      <c r="A28" s="75">
        <v>2017</v>
      </c>
      <c r="B28" s="76">
        <f t="shared" si="6"/>
        <v>4192</v>
      </c>
      <c r="C28" s="76">
        <f t="shared" si="7"/>
        <v>4192</v>
      </c>
      <c r="D28" s="76">
        <f>D104+D105+D106+D107</f>
        <v>0</v>
      </c>
      <c r="E28" s="76">
        <f>E104+E105+E106+E107</f>
        <v>2505</v>
      </c>
      <c r="F28" s="76">
        <f>F104+F105+F106+F107</f>
        <v>377</v>
      </c>
      <c r="G28" s="76">
        <f t="shared" si="8"/>
        <v>1310</v>
      </c>
      <c r="H28" s="76">
        <f>H104+H105+H106+H107</f>
        <v>519</v>
      </c>
      <c r="I28" s="76">
        <f>I104+I105+I106+I107</f>
        <v>791</v>
      </c>
      <c r="J28" s="76">
        <f t="shared" si="9"/>
        <v>0</v>
      </c>
      <c r="K28" s="76">
        <f>K104+K105+K106+K107</f>
        <v>0</v>
      </c>
      <c r="L28" s="76">
        <f>L104+L105+L106+L107</f>
        <v>0</v>
      </c>
      <c r="M28" s="76">
        <f>M104+M105+M106+M107</f>
        <v>-3</v>
      </c>
      <c r="N28" s="76">
        <f t="shared" si="10"/>
        <v>3</v>
      </c>
      <c r="O28" s="76">
        <f>O104+O105+O106+O107</f>
        <v>0</v>
      </c>
      <c r="P28" s="76">
        <f>P104+P105+P106+P107</f>
        <v>3</v>
      </c>
      <c r="Q28" s="40"/>
    </row>
    <row r="29" spans="1:17" s="54" customFormat="1" ht="21" customHeight="1" x14ac:dyDescent="0.2">
      <c r="A29" s="25">
        <v>2018</v>
      </c>
      <c r="B29" s="53">
        <f t="shared" ref="B29:B32" si="11">+C29+J29</f>
        <v>-4035</v>
      </c>
      <c r="C29" s="53">
        <f t="shared" ref="C29:C32" si="12">+D29+E29+F29+G29</f>
        <v>-4038</v>
      </c>
      <c r="D29" s="53">
        <f>D109+D110+D111+D108</f>
        <v>0</v>
      </c>
      <c r="E29" s="53">
        <f>E109+E110+E111+E108</f>
        <v>2480</v>
      </c>
      <c r="F29" s="53">
        <f>F109+F110+F111+F108</f>
        <v>-6574</v>
      </c>
      <c r="G29" s="53">
        <f t="shared" ref="G29:G32" si="13">+H29+I29</f>
        <v>56</v>
      </c>
      <c r="H29" s="53">
        <f>H109+H110+H111+H108</f>
        <v>-110</v>
      </c>
      <c r="I29" s="53">
        <f>I109+I110+I111+I108</f>
        <v>166</v>
      </c>
      <c r="J29" s="53">
        <f t="shared" ref="J29:J32" si="14">+K29+L29+M29+N29</f>
        <v>3</v>
      </c>
      <c r="K29" s="53">
        <f>K109+K110+K111+K108</f>
        <v>0</v>
      </c>
      <c r="L29" s="53">
        <f>L109+L110+L111+L108</f>
        <v>0</v>
      </c>
      <c r="M29" s="53">
        <f>M109+M110+M111+M108</f>
        <v>0</v>
      </c>
      <c r="N29" s="53">
        <f t="shared" ref="N29:N32" si="15">+O29+P29</f>
        <v>3</v>
      </c>
      <c r="O29" s="53">
        <f>O109+O110+O111+O108</f>
        <v>0</v>
      </c>
      <c r="P29" s="53">
        <f>P109+P110+P111+P108</f>
        <v>3</v>
      </c>
      <c r="Q29" s="51"/>
    </row>
    <row r="30" spans="1:17" s="24" customFormat="1" ht="21" customHeight="1" x14ac:dyDescent="0.2">
      <c r="A30" s="75">
        <v>2019</v>
      </c>
      <c r="B30" s="76">
        <f t="shared" si="11"/>
        <v>-11378</v>
      </c>
      <c r="C30" s="76">
        <f t="shared" si="12"/>
        <v>-11377</v>
      </c>
      <c r="D30" s="76">
        <f>+D112+D113+D114+D115</f>
        <v>0</v>
      </c>
      <c r="E30" s="76">
        <f>+E112+E113+E114+E115</f>
        <v>1127</v>
      </c>
      <c r="F30" s="76">
        <f>+F112+F113+F114+F115</f>
        <v>-12661</v>
      </c>
      <c r="G30" s="76">
        <f t="shared" si="13"/>
        <v>157</v>
      </c>
      <c r="H30" s="76">
        <f>+H112+H113+H114+H115</f>
        <v>-47</v>
      </c>
      <c r="I30" s="76">
        <f>+I112+I113+I114+I115</f>
        <v>204</v>
      </c>
      <c r="J30" s="76">
        <f t="shared" si="14"/>
        <v>-1</v>
      </c>
      <c r="K30" s="76">
        <f>+K112+K113+K114+K115</f>
        <v>0</v>
      </c>
      <c r="L30" s="76">
        <f>+L112+L113+L114+L115</f>
        <v>0</v>
      </c>
      <c r="M30" s="76">
        <f>+M112+M113+M114+M115</f>
        <v>0</v>
      </c>
      <c r="N30" s="76">
        <f t="shared" si="15"/>
        <v>-1</v>
      </c>
      <c r="O30" s="76">
        <f>+O112+O113+O114+O115</f>
        <v>6</v>
      </c>
      <c r="P30" s="76">
        <f>+P112+P113+P114+P115</f>
        <v>-7</v>
      </c>
      <c r="Q30" s="40"/>
    </row>
    <row r="31" spans="1:17" s="24" customFormat="1" ht="21" customHeight="1" x14ac:dyDescent="0.2">
      <c r="A31" s="25">
        <v>2020</v>
      </c>
      <c r="B31" s="22">
        <f t="shared" si="11"/>
        <v>-6868</v>
      </c>
      <c r="C31" s="22">
        <f t="shared" si="12"/>
        <v>-7036</v>
      </c>
      <c r="D31" s="22">
        <f>+D116+D117+D118+D119</f>
        <v>0</v>
      </c>
      <c r="E31" s="22">
        <f>+E116+E117+E118+E119</f>
        <v>1088</v>
      </c>
      <c r="F31" s="22">
        <f>+F116+F117+F118+F119</f>
        <v>-8540</v>
      </c>
      <c r="G31" s="22">
        <f t="shared" si="13"/>
        <v>416</v>
      </c>
      <c r="H31" s="22">
        <f>+H116+H117+H118+H119</f>
        <v>-104</v>
      </c>
      <c r="I31" s="22">
        <f>+I116+I117+I118+I119</f>
        <v>520</v>
      </c>
      <c r="J31" s="22">
        <f t="shared" si="14"/>
        <v>168</v>
      </c>
      <c r="K31" s="22">
        <f>+K116+K117+K118+K119</f>
        <v>0</v>
      </c>
      <c r="L31" s="22">
        <f>+L116+L117+L118+L119</f>
        <v>28</v>
      </c>
      <c r="M31" s="22">
        <f>+M116+M117+M118+M119</f>
        <v>197</v>
      </c>
      <c r="N31" s="22">
        <f t="shared" si="15"/>
        <v>-57</v>
      </c>
      <c r="O31" s="22">
        <f>+O116+O117+O118+O119</f>
        <v>-58</v>
      </c>
      <c r="P31" s="22">
        <f>+P116+P117+P118+P119</f>
        <v>1</v>
      </c>
      <c r="Q31" s="40"/>
    </row>
    <row r="32" spans="1:17" s="24" customFormat="1" ht="21" customHeight="1" x14ac:dyDescent="0.2">
      <c r="A32" s="75">
        <v>2021</v>
      </c>
      <c r="B32" s="76">
        <f t="shared" si="11"/>
        <v>-6252</v>
      </c>
      <c r="C32" s="76">
        <f t="shared" si="12"/>
        <v>-6027</v>
      </c>
      <c r="D32" s="76">
        <f>D120+D121+D122+D123</f>
        <v>0</v>
      </c>
      <c r="E32" s="76">
        <f>E120+E121+E122+E123</f>
        <v>369</v>
      </c>
      <c r="F32" s="76">
        <f>F120+F121+F122+F123</f>
        <v>-8565</v>
      </c>
      <c r="G32" s="76">
        <f t="shared" si="13"/>
        <v>2169</v>
      </c>
      <c r="H32" s="76">
        <f>H120+H121+H122+H123</f>
        <v>683</v>
      </c>
      <c r="I32" s="76">
        <f>I120+I121+I122+I123</f>
        <v>1486</v>
      </c>
      <c r="J32" s="76">
        <f t="shared" si="14"/>
        <v>-225</v>
      </c>
      <c r="K32" s="76">
        <f>K120+K121+K122+K123</f>
        <v>0</v>
      </c>
      <c r="L32" s="76">
        <f>L120+L121+L122+L123</f>
        <v>-27</v>
      </c>
      <c r="M32" s="76">
        <f>M120+M121+M122+M123</f>
        <v>-199</v>
      </c>
      <c r="N32" s="76">
        <f t="shared" si="15"/>
        <v>1</v>
      </c>
      <c r="O32" s="76">
        <f>O120+O121+O122+O123</f>
        <v>1</v>
      </c>
      <c r="P32" s="76">
        <f>P120+P121+P122+P123</f>
        <v>0</v>
      </c>
      <c r="Q32" s="40"/>
    </row>
    <row r="33" spans="1:17" s="24" customFormat="1" ht="21" customHeight="1" x14ac:dyDescent="0.2">
      <c r="A33" s="25">
        <v>2022</v>
      </c>
      <c r="B33" s="22">
        <f>+B124+B125+B126+B127</f>
        <v>6868</v>
      </c>
      <c r="C33" s="22">
        <f t="shared" ref="C33:P33" si="16">+C124+C125+C126+C127</f>
        <v>6862</v>
      </c>
      <c r="D33" s="22">
        <f t="shared" si="16"/>
        <v>0</v>
      </c>
      <c r="E33" s="22">
        <f t="shared" si="16"/>
        <v>2087</v>
      </c>
      <c r="F33" s="22">
        <f t="shared" si="16"/>
        <v>4701</v>
      </c>
      <c r="G33" s="22">
        <f t="shared" si="16"/>
        <v>74</v>
      </c>
      <c r="H33" s="22">
        <f t="shared" si="16"/>
        <v>55</v>
      </c>
      <c r="I33" s="22">
        <f t="shared" si="16"/>
        <v>19</v>
      </c>
      <c r="J33" s="22">
        <f t="shared" si="16"/>
        <v>6</v>
      </c>
      <c r="K33" s="22">
        <f t="shared" si="16"/>
        <v>0</v>
      </c>
      <c r="L33" s="22">
        <f t="shared" si="16"/>
        <v>0</v>
      </c>
      <c r="M33" s="22">
        <f t="shared" si="16"/>
        <v>-1</v>
      </c>
      <c r="N33" s="22">
        <f t="shared" si="16"/>
        <v>7</v>
      </c>
      <c r="O33" s="22">
        <f t="shared" si="16"/>
        <v>7</v>
      </c>
      <c r="P33" s="22">
        <f t="shared" si="16"/>
        <v>0</v>
      </c>
      <c r="Q33" s="40"/>
    </row>
    <row r="34" spans="1:17" s="24" customFormat="1" ht="21" customHeight="1" x14ac:dyDescent="0.2">
      <c r="A34" s="75">
        <v>2023</v>
      </c>
      <c r="B34" s="76">
        <f t="shared" ref="B34" si="17">+C34+J34</f>
        <v>8765</v>
      </c>
      <c r="C34" s="76">
        <f t="shared" ref="C34" si="18">+D34+E34+F34+G34</f>
        <v>8682</v>
      </c>
      <c r="D34" s="76">
        <f>D128+D129+D130+D131</f>
        <v>0</v>
      </c>
      <c r="E34" s="76">
        <f>E128+E129+E130+E131</f>
        <v>5030</v>
      </c>
      <c r="F34" s="76">
        <f>F128+F129+F130+F131</f>
        <v>2993</v>
      </c>
      <c r="G34" s="76">
        <f t="shared" ref="G34" si="19">+H34+I34</f>
        <v>659</v>
      </c>
      <c r="H34" s="76">
        <f>H128+H129+H130+H131</f>
        <v>-155</v>
      </c>
      <c r="I34" s="76">
        <f>I128+I129+I130+I131</f>
        <v>814</v>
      </c>
      <c r="J34" s="76">
        <f t="shared" ref="J34" si="20">+K34+L34+M34+N34</f>
        <v>83</v>
      </c>
      <c r="K34" s="76">
        <f>K128+K129+K130+K131</f>
        <v>0</v>
      </c>
      <c r="L34" s="76">
        <f>L128+L129+L130+L131</f>
        <v>0</v>
      </c>
      <c r="M34" s="76">
        <f>M128+M129+M130+M131</f>
        <v>0</v>
      </c>
      <c r="N34" s="76">
        <f t="shared" ref="N34" si="21">+O34+P34</f>
        <v>83</v>
      </c>
      <c r="O34" s="76">
        <f>O128+O129+O130+O131</f>
        <v>78</v>
      </c>
      <c r="P34" s="76">
        <f>P128+P129+P130+P131</f>
        <v>5</v>
      </c>
      <c r="Q34" s="40"/>
    </row>
    <row r="35" spans="1:17" s="24" customFormat="1" ht="21" customHeight="1" x14ac:dyDescent="0.2">
      <c r="A35" s="78"/>
      <c r="B35" s="79"/>
      <c r="C35" s="79"/>
      <c r="D35" s="79"/>
      <c r="E35" s="79"/>
      <c r="F35" s="79"/>
      <c r="G35" s="79"/>
      <c r="H35" s="79"/>
      <c r="I35" s="79"/>
      <c r="J35" s="79"/>
      <c r="K35" s="79"/>
      <c r="L35" s="79"/>
      <c r="M35" s="79"/>
      <c r="N35" s="79"/>
      <c r="O35" s="79"/>
      <c r="P35" s="79"/>
      <c r="Q35" s="40"/>
    </row>
    <row r="36" spans="1:17" s="24" customFormat="1" ht="21" hidden="1" customHeight="1" x14ac:dyDescent="0.2">
      <c r="A36" s="26" t="s">
        <v>229</v>
      </c>
      <c r="B36" s="22">
        <f t="shared" ref="B36" si="22">+C36+J36</f>
        <v>0</v>
      </c>
      <c r="C36" s="22">
        <f t="shared" ref="C36" si="23">+D36+E36+F36+G36</f>
        <v>0</v>
      </c>
      <c r="D36" s="22"/>
      <c r="E36" s="22"/>
      <c r="F36" s="22"/>
      <c r="G36" s="22">
        <f t="shared" ref="G36" si="24">+H36+I36</f>
        <v>0</v>
      </c>
      <c r="H36" s="22"/>
      <c r="I36" s="22"/>
      <c r="J36" s="22">
        <f t="shared" ref="J36" si="25">+K36+L36+M36+N36</f>
        <v>0</v>
      </c>
      <c r="K36" s="22"/>
      <c r="L36" s="22"/>
      <c r="M36" s="22"/>
      <c r="N36" s="22">
        <f t="shared" ref="N36" si="26">+O36+P36</f>
        <v>0</v>
      </c>
      <c r="O36" s="22"/>
      <c r="P36" s="22"/>
      <c r="Q36" s="40"/>
    </row>
    <row r="37" spans="1:17" ht="21" hidden="1" customHeight="1" x14ac:dyDescent="0.2">
      <c r="A37" s="80" t="s">
        <v>65</v>
      </c>
      <c r="B37" s="76">
        <f t="shared" si="1"/>
        <v>0</v>
      </c>
      <c r="C37" s="76">
        <f t="shared" si="2"/>
        <v>0</v>
      </c>
      <c r="D37" s="76"/>
      <c r="E37" s="76"/>
      <c r="F37" s="76"/>
      <c r="G37" s="76">
        <f t="shared" si="3"/>
        <v>0</v>
      </c>
      <c r="H37" s="76"/>
      <c r="I37" s="76"/>
      <c r="J37" s="76">
        <f t="shared" si="4"/>
        <v>0</v>
      </c>
      <c r="K37" s="76"/>
      <c r="L37" s="76"/>
      <c r="M37" s="76"/>
      <c r="N37" s="76">
        <f t="shared" si="5"/>
        <v>0</v>
      </c>
      <c r="O37" s="76"/>
      <c r="P37" s="76"/>
      <c r="Q37" s="40"/>
    </row>
    <row r="38" spans="1:17" ht="21" hidden="1" customHeight="1" x14ac:dyDescent="0.2">
      <c r="A38" s="26" t="s">
        <v>66</v>
      </c>
      <c r="B38" s="22">
        <f t="shared" si="1"/>
        <v>0</v>
      </c>
      <c r="C38" s="22">
        <f t="shared" si="2"/>
        <v>0</v>
      </c>
      <c r="D38" s="22"/>
      <c r="E38" s="22"/>
      <c r="F38" s="22"/>
      <c r="G38" s="22">
        <f t="shared" si="3"/>
        <v>0</v>
      </c>
      <c r="H38" s="22"/>
      <c r="I38" s="22"/>
      <c r="J38" s="22">
        <f t="shared" si="4"/>
        <v>0</v>
      </c>
      <c r="K38" s="22"/>
      <c r="L38" s="22"/>
      <c r="M38" s="22"/>
      <c r="N38" s="22">
        <f t="shared" si="5"/>
        <v>0</v>
      </c>
      <c r="O38" s="22"/>
      <c r="P38" s="22"/>
      <c r="Q38" s="40"/>
    </row>
    <row r="39" spans="1:17" ht="21" hidden="1" customHeight="1" x14ac:dyDescent="0.2">
      <c r="A39" s="80" t="s">
        <v>67</v>
      </c>
      <c r="B39" s="76">
        <f t="shared" si="1"/>
        <v>0</v>
      </c>
      <c r="C39" s="76">
        <f t="shared" si="2"/>
        <v>0</v>
      </c>
      <c r="D39" s="76"/>
      <c r="E39" s="76"/>
      <c r="F39" s="76"/>
      <c r="G39" s="76">
        <f t="shared" si="3"/>
        <v>0</v>
      </c>
      <c r="H39" s="76"/>
      <c r="I39" s="76"/>
      <c r="J39" s="76">
        <f t="shared" si="4"/>
        <v>0</v>
      </c>
      <c r="K39" s="76"/>
      <c r="L39" s="76"/>
      <c r="M39" s="76"/>
      <c r="N39" s="76">
        <f t="shared" si="5"/>
        <v>0</v>
      </c>
      <c r="O39" s="76"/>
      <c r="P39" s="76"/>
      <c r="Q39" s="40"/>
    </row>
    <row r="40" spans="1:17" ht="21" hidden="1" customHeight="1" x14ac:dyDescent="0.2">
      <c r="A40" s="26" t="s">
        <v>68</v>
      </c>
      <c r="B40" s="22">
        <f t="shared" si="1"/>
        <v>0</v>
      </c>
      <c r="C40" s="22">
        <f t="shared" si="2"/>
        <v>0</v>
      </c>
      <c r="D40" s="22"/>
      <c r="E40" s="22"/>
      <c r="F40" s="22"/>
      <c r="G40" s="22">
        <f t="shared" si="3"/>
        <v>0</v>
      </c>
      <c r="H40" s="22"/>
      <c r="I40" s="22"/>
      <c r="J40" s="22">
        <f t="shared" si="4"/>
        <v>0</v>
      </c>
      <c r="K40" s="22"/>
      <c r="L40" s="22"/>
      <c r="M40" s="22"/>
      <c r="N40" s="22">
        <f t="shared" si="5"/>
        <v>0</v>
      </c>
      <c r="O40" s="22"/>
      <c r="P40" s="22"/>
      <c r="Q40" s="40"/>
    </row>
    <row r="41" spans="1:17" ht="21" hidden="1" customHeight="1" x14ac:dyDescent="0.2">
      <c r="A41" s="80" t="s">
        <v>69</v>
      </c>
      <c r="B41" s="76">
        <f t="shared" si="1"/>
        <v>0</v>
      </c>
      <c r="C41" s="76">
        <f t="shared" si="2"/>
        <v>0</v>
      </c>
      <c r="D41" s="76"/>
      <c r="E41" s="76"/>
      <c r="F41" s="76"/>
      <c r="G41" s="76">
        <f t="shared" si="3"/>
        <v>0</v>
      </c>
      <c r="H41" s="76"/>
      <c r="I41" s="76"/>
      <c r="J41" s="76">
        <f t="shared" si="4"/>
        <v>0</v>
      </c>
      <c r="K41" s="76"/>
      <c r="L41" s="76"/>
      <c r="M41" s="76"/>
      <c r="N41" s="76">
        <f t="shared" si="5"/>
        <v>0</v>
      </c>
      <c r="O41" s="76"/>
      <c r="P41" s="76"/>
      <c r="Q41" s="40"/>
    </row>
    <row r="42" spans="1:17" ht="21" hidden="1" customHeight="1" x14ac:dyDescent="0.2">
      <c r="A42" s="26" t="s">
        <v>70</v>
      </c>
      <c r="B42" s="22">
        <f t="shared" si="1"/>
        <v>0</v>
      </c>
      <c r="C42" s="22">
        <f t="shared" si="2"/>
        <v>0</v>
      </c>
      <c r="D42" s="22"/>
      <c r="E42" s="22"/>
      <c r="F42" s="22"/>
      <c r="G42" s="22">
        <f t="shared" si="3"/>
        <v>0</v>
      </c>
      <c r="H42" s="22"/>
      <c r="I42" s="22"/>
      <c r="J42" s="22">
        <f t="shared" si="4"/>
        <v>0</v>
      </c>
      <c r="K42" s="22"/>
      <c r="L42" s="22"/>
      <c r="M42" s="22"/>
      <c r="N42" s="22">
        <f t="shared" si="5"/>
        <v>0</v>
      </c>
      <c r="O42" s="22"/>
      <c r="P42" s="22"/>
      <c r="Q42" s="40"/>
    </row>
    <row r="43" spans="1:17" ht="21" hidden="1" customHeight="1" x14ac:dyDescent="0.2">
      <c r="A43" s="80" t="s">
        <v>71</v>
      </c>
      <c r="B43" s="76">
        <f t="shared" si="1"/>
        <v>0</v>
      </c>
      <c r="C43" s="76">
        <f t="shared" si="2"/>
        <v>0</v>
      </c>
      <c r="D43" s="76"/>
      <c r="E43" s="76"/>
      <c r="F43" s="76"/>
      <c r="G43" s="76">
        <f t="shared" si="3"/>
        <v>0</v>
      </c>
      <c r="H43" s="76"/>
      <c r="I43" s="76"/>
      <c r="J43" s="76">
        <f t="shared" si="4"/>
        <v>0</v>
      </c>
      <c r="K43" s="76"/>
      <c r="L43" s="76"/>
      <c r="M43" s="76"/>
      <c r="N43" s="76">
        <f t="shared" si="5"/>
        <v>0</v>
      </c>
      <c r="O43" s="76"/>
      <c r="P43" s="76"/>
      <c r="Q43" s="40"/>
    </row>
    <row r="44" spans="1:17" ht="21" hidden="1" customHeight="1" x14ac:dyDescent="0.2">
      <c r="A44" s="26" t="s">
        <v>72</v>
      </c>
      <c r="B44" s="22">
        <f t="shared" si="1"/>
        <v>0</v>
      </c>
      <c r="C44" s="22">
        <f t="shared" si="2"/>
        <v>0</v>
      </c>
      <c r="D44" s="22"/>
      <c r="E44" s="22"/>
      <c r="F44" s="22"/>
      <c r="G44" s="22">
        <f t="shared" si="3"/>
        <v>0</v>
      </c>
      <c r="H44" s="22"/>
      <c r="I44" s="22"/>
      <c r="J44" s="22">
        <f t="shared" si="4"/>
        <v>0</v>
      </c>
      <c r="K44" s="22"/>
      <c r="L44" s="22"/>
      <c r="M44" s="22"/>
      <c r="N44" s="22">
        <f t="shared" si="5"/>
        <v>0</v>
      </c>
      <c r="O44" s="22"/>
      <c r="P44" s="22"/>
      <c r="Q44" s="40"/>
    </row>
    <row r="45" spans="1:17" ht="21" hidden="1" customHeight="1" x14ac:dyDescent="0.2">
      <c r="A45" s="80" t="s">
        <v>73</v>
      </c>
      <c r="B45" s="76">
        <f t="shared" si="1"/>
        <v>0</v>
      </c>
      <c r="C45" s="76">
        <f t="shared" si="2"/>
        <v>0</v>
      </c>
      <c r="D45" s="76"/>
      <c r="E45" s="76"/>
      <c r="F45" s="76"/>
      <c r="G45" s="76">
        <f t="shared" si="3"/>
        <v>0</v>
      </c>
      <c r="H45" s="76"/>
      <c r="I45" s="76"/>
      <c r="J45" s="76">
        <f t="shared" si="4"/>
        <v>0</v>
      </c>
      <c r="K45" s="76"/>
      <c r="L45" s="76"/>
      <c r="M45" s="76"/>
      <c r="N45" s="76">
        <f t="shared" si="5"/>
        <v>0</v>
      </c>
      <c r="O45" s="76"/>
      <c r="P45" s="76"/>
      <c r="Q45" s="40"/>
    </row>
    <row r="46" spans="1:17" ht="21" hidden="1" customHeight="1" x14ac:dyDescent="0.2">
      <c r="A46" s="26" t="s">
        <v>74</v>
      </c>
      <c r="B46" s="22">
        <f t="shared" si="1"/>
        <v>0</v>
      </c>
      <c r="C46" s="22">
        <f t="shared" si="2"/>
        <v>0</v>
      </c>
      <c r="D46" s="22"/>
      <c r="E46" s="22"/>
      <c r="F46" s="22"/>
      <c r="G46" s="22">
        <f t="shared" si="3"/>
        <v>0</v>
      </c>
      <c r="H46" s="22"/>
      <c r="I46" s="22"/>
      <c r="J46" s="22">
        <f t="shared" si="4"/>
        <v>0</v>
      </c>
      <c r="K46" s="22"/>
      <c r="L46" s="22"/>
      <c r="M46" s="22"/>
      <c r="N46" s="22">
        <f t="shared" si="5"/>
        <v>0</v>
      </c>
      <c r="O46" s="22"/>
      <c r="P46" s="22"/>
      <c r="Q46" s="40"/>
    </row>
    <row r="47" spans="1:17" ht="21" hidden="1" customHeight="1" x14ac:dyDescent="0.2">
      <c r="A47" s="80" t="s">
        <v>75</v>
      </c>
      <c r="B47" s="76">
        <f t="shared" si="1"/>
        <v>0</v>
      </c>
      <c r="C47" s="76">
        <f t="shared" si="2"/>
        <v>0</v>
      </c>
      <c r="D47" s="76"/>
      <c r="E47" s="76"/>
      <c r="F47" s="76"/>
      <c r="G47" s="76">
        <f t="shared" si="3"/>
        <v>0</v>
      </c>
      <c r="H47" s="76"/>
      <c r="I47" s="76"/>
      <c r="J47" s="76">
        <f t="shared" si="4"/>
        <v>0</v>
      </c>
      <c r="K47" s="76"/>
      <c r="L47" s="76"/>
      <c r="M47" s="76"/>
      <c r="N47" s="76">
        <f t="shared" si="5"/>
        <v>0</v>
      </c>
      <c r="O47" s="76"/>
      <c r="P47" s="76"/>
      <c r="Q47" s="40"/>
    </row>
    <row r="48" spans="1:17" ht="21" hidden="1" customHeight="1" x14ac:dyDescent="0.2">
      <c r="A48" s="26" t="s">
        <v>76</v>
      </c>
      <c r="B48" s="22">
        <f t="shared" si="1"/>
        <v>0</v>
      </c>
      <c r="C48" s="22">
        <f t="shared" si="2"/>
        <v>0</v>
      </c>
      <c r="D48" s="22"/>
      <c r="E48" s="22"/>
      <c r="F48" s="22"/>
      <c r="G48" s="22">
        <f t="shared" si="3"/>
        <v>0</v>
      </c>
      <c r="H48" s="22"/>
      <c r="I48" s="22"/>
      <c r="J48" s="22">
        <f t="shared" si="4"/>
        <v>0</v>
      </c>
      <c r="K48" s="22"/>
      <c r="L48" s="22"/>
      <c r="M48" s="22"/>
      <c r="N48" s="22">
        <f t="shared" si="5"/>
        <v>0</v>
      </c>
      <c r="O48" s="22"/>
      <c r="P48" s="22"/>
      <c r="Q48" s="40"/>
    </row>
    <row r="49" spans="1:17" ht="21" hidden="1" customHeight="1" x14ac:dyDescent="0.2">
      <c r="A49" s="80" t="s">
        <v>77</v>
      </c>
      <c r="B49" s="76">
        <f t="shared" si="1"/>
        <v>0</v>
      </c>
      <c r="C49" s="76">
        <f t="shared" si="2"/>
        <v>0</v>
      </c>
      <c r="D49" s="76"/>
      <c r="E49" s="76"/>
      <c r="F49" s="76"/>
      <c r="G49" s="76">
        <f t="shared" si="3"/>
        <v>0</v>
      </c>
      <c r="H49" s="76"/>
      <c r="I49" s="76"/>
      <c r="J49" s="76">
        <f t="shared" si="4"/>
        <v>0</v>
      </c>
      <c r="K49" s="76"/>
      <c r="L49" s="76"/>
      <c r="M49" s="76"/>
      <c r="N49" s="76">
        <f t="shared" si="5"/>
        <v>0</v>
      </c>
      <c r="O49" s="76"/>
      <c r="P49" s="76"/>
      <c r="Q49" s="40"/>
    </row>
    <row r="50" spans="1:17" ht="21" hidden="1" customHeight="1" x14ac:dyDescent="0.2">
      <c r="A50" s="26" t="s">
        <v>78</v>
      </c>
      <c r="B50" s="22">
        <f t="shared" si="1"/>
        <v>0</v>
      </c>
      <c r="C50" s="22">
        <f t="shared" si="2"/>
        <v>0</v>
      </c>
      <c r="D50" s="22"/>
      <c r="E50" s="22"/>
      <c r="F50" s="22"/>
      <c r="G50" s="22">
        <f t="shared" si="3"/>
        <v>0</v>
      </c>
      <c r="H50" s="22"/>
      <c r="I50" s="22"/>
      <c r="J50" s="22">
        <f t="shared" si="4"/>
        <v>0</v>
      </c>
      <c r="K50" s="22"/>
      <c r="L50" s="22"/>
      <c r="M50" s="22"/>
      <c r="N50" s="22">
        <f t="shared" si="5"/>
        <v>0</v>
      </c>
      <c r="O50" s="22"/>
      <c r="P50" s="22"/>
      <c r="Q50" s="40"/>
    </row>
    <row r="51" spans="1:17" ht="21" hidden="1" customHeight="1" x14ac:dyDescent="0.2">
      <c r="A51" s="80" t="s">
        <v>79</v>
      </c>
      <c r="B51" s="76">
        <f t="shared" si="1"/>
        <v>0</v>
      </c>
      <c r="C51" s="76">
        <f t="shared" si="2"/>
        <v>0</v>
      </c>
      <c r="D51" s="76"/>
      <c r="E51" s="76"/>
      <c r="F51" s="76"/>
      <c r="G51" s="76">
        <f t="shared" si="3"/>
        <v>0</v>
      </c>
      <c r="H51" s="76"/>
      <c r="I51" s="76"/>
      <c r="J51" s="76">
        <f t="shared" si="4"/>
        <v>0</v>
      </c>
      <c r="K51" s="76"/>
      <c r="L51" s="76"/>
      <c r="M51" s="76"/>
      <c r="N51" s="76">
        <f t="shared" si="5"/>
        <v>0</v>
      </c>
      <c r="O51" s="76"/>
      <c r="P51" s="76"/>
      <c r="Q51" s="40"/>
    </row>
    <row r="52" spans="1:17" ht="21" customHeight="1" x14ac:dyDescent="0.2">
      <c r="A52" s="26" t="s">
        <v>9</v>
      </c>
      <c r="B52" s="22">
        <f t="shared" si="1"/>
        <v>3113</v>
      </c>
      <c r="C52" s="22">
        <f t="shared" si="2"/>
        <v>3140</v>
      </c>
      <c r="D52" s="34">
        <v>0</v>
      </c>
      <c r="E52" s="34">
        <v>-7</v>
      </c>
      <c r="F52" s="34">
        <v>3147</v>
      </c>
      <c r="G52" s="22">
        <f t="shared" si="3"/>
        <v>0</v>
      </c>
      <c r="H52" s="34">
        <v>0</v>
      </c>
      <c r="I52" s="34">
        <v>0</v>
      </c>
      <c r="J52" s="22">
        <f t="shared" si="4"/>
        <v>-27</v>
      </c>
      <c r="K52" s="34">
        <v>0</v>
      </c>
      <c r="L52" s="34">
        <v>11</v>
      </c>
      <c r="M52" s="34">
        <v>-41</v>
      </c>
      <c r="N52" s="22">
        <f t="shared" si="5"/>
        <v>3</v>
      </c>
      <c r="O52" s="34">
        <v>-2</v>
      </c>
      <c r="P52" s="34">
        <v>5</v>
      </c>
      <c r="Q52" s="40"/>
    </row>
    <row r="53" spans="1:17" ht="21" customHeight="1" x14ac:dyDescent="0.2">
      <c r="A53" s="80" t="s">
        <v>10</v>
      </c>
      <c r="B53" s="76">
        <f t="shared" si="1"/>
        <v>1797</v>
      </c>
      <c r="C53" s="76">
        <f t="shared" si="2"/>
        <v>1738</v>
      </c>
      <c r="D53" s="69">
        <v>0</v>
      </c>
      <c r="E53" s="69">
        <v>-7</v>
      </c>
      <c r="F53" s="69">
        <v>1741</v>
      </c>
      <c r="G53" s="76">
        <f t="shared" si="3"/>
        <v>4</v>
      </c>
      <c r="H53" s="69">
        <v>0</v>
      </c>
      <c r="I53" s="69">
        <v>4</v>
      </c>
      <c r="J53" s="76">
        <f t="shared" si="4"/>
        <v>59</v>
      </c>
      <c r="K53" s="69">
        <v>0</v>
      </c>
      <c r="L53" s="69">
        <v>-19</v>
      </c>
      <c r="M53" s="69">
        <v>81</v>
      </c>
      <c r="N53" s="76">
        <f t="shared" si="5"/>
        <v>-3</v>
      </c>
      <c r="O53" s="69">
        <v>-1</v>
      </c>
      <c r="P53" s="69">
        <v>-2</v>
      </c>
      <c r="Q53" s="40"/>
    </row>
    <row r="54" spans="1:17" ht="21" customHeight="1" x14ac:dyDescent="0.2">
      <c r="A54" s="26" t="s">
        <v>11</v>
      </c>
      <c r="B54" s="22">
        <f t="shared" si="1"/>
        <v>1294</v>
      </c>
      <c r="C54" s="22">
        <f t="shared" si="2"/>
        <v>1274</v>
      </c>
      <c r="D54" s="34">
        <v>0</v>
      </c>
      <c r="E54" s="34">
        <v>305</v>
      </c>
      <c r="F54" s="34">
        <v>510</v>
      </c>
      <c r="G54" s="22">
        <f t="shared" si="3"/>
        <v>459</v>
      </c>
      <c r="H54" s="34">
        <v>23</v>
      </c>
      <c r="I54" s="34">
        <v>436</v>
      </c>
      <c r="J54" s="22">
        <f t="shared" si="4"/>
        <v>20</v>
      </c>
      <c r="K54" s="34">
        <v>0</v>
      </c>
      <c r="L54" s="34">
        <v>0</v>
      </c>
      <c r="M54" s="34">
        <v>26</v>
      </c>
      <c r="N54" s="22">
        <f t="shared" si="5"/>
        <v>-6</v>
      </c>
      <c r="O54" s="34">
        <v>-1</v>
      </c>
      <c r="P54" s="34">
        <v>-5</v>
      </c>
      <c r="Q54" s="40"/>
    </row>
    <row r="55" spans="1:17" ht="21" customHeight="1" x14ac:dyDescent="0.2">
      <c r="A55" s="80" t="s">
        <v>12</v>
      </c>
      <c r="B55" s="76">
        <f t="shared" si="1"/>
        <v>989</v>
      </c>
      <c r="C55" s="76">
        <f t="shared" si="2"/>
        <v>1033</v>
      </c>
      <c r="D55" s="69">
        <v>0</v>
      </c>
      <c r="E55" s="69">
        <v>0</v>
      </c>
      <c r="F55" s="69">
        <v>1407</v>
      </c>
      <c r="G55" s="76">
        <f t="shared" si="3"/>
        <v>-374</v>
      </c>
      <c r="H55" s="69">
        <v>-19</v>
      </c>
      <c r="I55" s="69">
        <v>-355</v>
      </c>
      <c r="J55" s="76">
        <f t="shared" si="4"/>
        <v>-44</v>
      </c>
      <c r="K55" s="69">
        <v>0</v>
      </c>
      <c r="L55" s="69">
        <v>0</v>
      </c>
      <c r="M55" s="69">
        <v>-38</v>
      </c>
      <c r="N55" s="76">
        <f t="shared" si="5"/>
        <v>-6</v>
      </c>
      <c r="O55" s="69">
        <v>-2</v>
      </c>
      <c r="P55" s="69">
        <v>-4</v>
      </c>
      <c r="Q55" s="40"/>
    </row>
    <row r="56" spans="1:17" ht="21" customHeight="1" x14ac:dyDescent="0.2">
      <c r="A56" s="26" t="s">
        <v>13</v>
      </c>
      <c r="B56" s="22">
        <f t="shared" si="1"/>
        <v>4008</v>
      </c>
      <c r="C56" s="22">
        <f t="shared" si="2"/>
        <v>3946</v>
      </c>
      <c r="D56" s="34">
        <v>0</v>
      </c>
      <c r="E56" s="34">
        <v>0</v>
      </c>
      <c r="F56" s="34">
        <v>3983</v>
      </c>
      <c r="G56" s="22">
        <f t="shared" si="3"/>
        <v>-37</v>
      </c>
      <c r="H56" s="34">
        <v>-2</v>
      </c>
      <c r="I56" s="34">
        <v>-35</v>
      </c>
      <c r="J56" s="22">
        <f t="shared" si="4"/>
        <v>62</v>
      </c>
      <c r="K56" s="34">
        <v>0</v>
      </c>
      <c r="L56" s="34">
        <v>0</v>
      </c>
      <c r="M56" s="34">
        <v>138</v>
      </c>
      <c r="N56" s="22">
        <f t="shared" si="5"/>
        <v>-76</v>
      </c>
      <c r="O56" s="34">
        <v>-13</v>
      </c>
      <c r="P56" s="34">
        <v>-63</v>
      </c>
      <c r="Q56" s="40"/>
    </row>
    <row r="57" spans="1:17" ht="21" customHeight="1" x14ac:dyDescent="0.2">
      <c r="A57" s="80" t="s">
        <v>14</v>
      </c>
      <c r="B57" s="76">
        <f t="shared" si="1"/>
        <v>6087</v>
      </c>
      <c r="C57" s="76">
        <f t="shared" si="2"/>
        <v>6183</v>
      </c>
      <c r="D57" s="69">
        <v>0</v>
      </c>
      <c r="E57" s="69">
        <v>474</v>
      </c>
      <c r="F57" s="69">
        <v>5704</v>
      </c>
      <c r="G57" s="76">
        <f t="shared" si="3"/>
        <v>5</v>
      </c>
      <c r="H57" s="69">
        <v>0</v>
      </c>
      <c r="I57" s="69">
        <v>5</v>
      </c>
      <c r="J57" s="76">
        <f t="shared" si="4"/>
        <v>-96</v>
      </c>
      <c r="K57" s="69">
        <v>0</v>
      </c>
      <c r="L57" s="69">
        <v>-30</v>
      </c>
      <c r="M57" s="69">
        <v>-47</v>
      </c>
      <c r="N57" s="76">
        <f t="shared" si="5"/>
        <v>-19</v>
      </c>
      <c r="O57" s="69">
        <v>-3</v>
      </c>
      <c r="P57" s="69">
        <v>-16</v>
      </c>
      <c r="Q57" s="40"/>
    </row>
    <row r="58" spans="1:17" ht="21" customHeight="1" x14ac:dyDescent="0.2">
      <c r="A58" s="26" t="s">
        <v>15</v>
      </c>
      <c r="B58" s="22">
        <f t="shared" si="1"/>
        <v>497</v>
      </c>
      <c r="C58" s="22">
        <f t="shared" si="2"/>
        <v>576</v>
      </c>
      <c r="D58" s="34">
        <v>0</v>
      </c>
      <c r="E58" s="34">
        <v>-77</v>
      </c>
      <c r="F58" s="34">
        <v>648</v>
      </c>
      <c r="G58" s="22">
        <f t="shared" si="3"/>
        <v>5</v>
      </c>
      <c r="H58" s="34">
        <v>0</v>
      </c>
      <c r="I58" s="34">
        <v>5</v>
      </c>
      <c r="J58" s="22">
        <f t="shared" si="4"/>
        <v>-79</v>
      </c>
      <c r="K58" s="34">
        <v>0</v>
      </c>
      <c r="L58" s="34">
        <v>0</v>
      </c>
      <c r="M58" s="34">
        <v>-62</v>
      </c>
      <c r="N58" s="22">
        <f t="shared" si="5"/>
        <v>-17</v>
      </c>
      <c r="O58" s="34">
        <v>-3</v>
      </c>
      <c r="P58" s="34">
        <v>-14</v>
      </c>
      <c r="Q58" s="40"/>
    </row>
    <row r="59" spans="1:17" ht="21" customHeight="1" x14ac:dyDescent="0.2">
      <c r="A59" s="80" t="s">
        <v>16</v>
      </c>
      <c r="B59" s="76">
        <f t="shared" si="1"/>
        <v>185</v>
      </c>
      <c r="C59" s="76">
        <f t="shared" si="2"/>
        <v>270</v>
      </c>
      <c r="D59" s="69">
        <v>0</v>
      </c>
      <c r="E59" s="69">
        <v>211</v>
      </c>
      <c r="F59" s="69">
        <v>76</v>
      </c>
      <c r="G59" s="76">
        <f t="shared" si="3"/>
        <v>-17</v>
      </c>
      <c r="H59" s="69">
        <v>-1</v>
      </c>
      <c r="I59" s="69">
        <v>-16</v>
      </c>
      <c r="J59" s="76">
        <f t="shared" si="4"/>
        <v>-85</v>
      </c>
      <c r="K59" s="69">
        <v>0</v>
      </c>
      <c r="L59" s="69">
        <v>-1</v>
      </c>
      <c r="M59" s="69">
        <v>-17</v>
      </c>
      <c r="N59" s="76">
        <f t="shared" si="5"/>
        <v>-67</v>
      </c>
      <c r="O59" s="69">
        <v>-14</v>
      </c>
      <c r="P59" s="69">
        <v>-53</v>
      </c>
      <c r="Q59" s="40"/>
    </row>
    <row r="60" spans="1:17" ht="21" customHeight="1" x14ac:dyDescent="0.2">
      <c r="A60" s="26" t="s">
        <v>17</v>
      </c>
      <c r="B60" s="22">
        <f t="shared" si="1"/>
        <v>3652</v>
      </c>
      <c r="C60" s="22">
        <f t="shared" si="2"/>
        <v>3924</v>
      </c>
      <c r="D60" s="34">
        <v>0</v>
      </c>
      <c r="E60" s="34">
        <v>494</v>
      </c>
      <c r="F60" s="34">
        <v>3990</v>
      </c>
      <c r="G60" s="22">
        <f t="shared" si="3"/>
        <v>-560</v>
      </c>
      <c r="H60" s="34">
        <v>-28</v>
      </c>
      <c r="I60" s="34">
        <v>-532</v>
      </c>
      <c r="J60" s="22">
        <f t="shared" si="4"/>
        <v>-272</v>
      </c>
      <c r="K60" s="34">
        <v>0</v>
      </c>
      <c r="L60" s="34">
        <v>0</v>
      </c>
      <c r="M60" s="34">
        <v>-192</v>
      </c>
      <c r="N60" s="22">
        <f t="shared" si="5"/>
        <v>-80</v>
      </c>
      <c r="O60" s="34">
        <v>-13</v>
      </c>
      <c r="P60" s="34">
        <v>-67</v>
      </c>
      <c r="Q60" s="40"/>
    </row>
    <row r="61" spans="1:17" ht="21" customHeight="1" x14ac:dyDescent="0.2">
      <c r="A61" s="80" t="s">
        <v>18</v>
      </c>
      <c r="B61" s="76">
        <f t="shared" si="1"/>
        <v>-1085</v>
      </c>
      <c r="C61" s="76">
        <f t="shared" si="2"/>
        <v>-1054</v>
      </c>
      <c r="D61" s="69">
        <v>0</v>
      </c>
      <c r="E61" s="69">
        <v>246</v>
      </c>
      <c r="F61" s="69">
        <v>-1235</v>
      </c>
      <c r="G61" s="76">
        <f t="shared" si="3"/>
        <v>-65</v>
      </c>
      <c r="H61" s="69">
        <v>-3</v>
      </c>
      <c r="I61" s="69">
        <v>-62</v>
      </c>
      <c r="J61" s="76">
        <f t="shared" si="4"/>
        <v>-31</v>
      </c>
      <c r="K61" s="69">
        <v>0</v>
      </c>
      <c r="L61" s="69">
        <v>0</v>
      </c>
      <c r="M61" s="69">
        <v>-4</v>
      </c>
      <c r="N61" s="76">
        <f t="shared" si="5"/>
        <v>-27</v>
      </c>
      <c r="O61" s="69">
        <v>-4</v>
      </c>
      <c r="P61" s="69">
        <v>-23</v>
      </c>
      <c r="Q61" s="40"/>
    </row>
    <row r="62" spans="1:17" ht="21" customHeight="1" x14ac:dyDescent="0.2">
      <c r="A62" s="26" t="s">
        <v>19</v>
      </c>
      <c r="B62" s="22">
        <f t="shared" si="1"/>
        <v>-310</v>
      </c>
      <c r="C62" s="22">
        <f t="shared" si="2"/>
        <v>-282</v>
      </c>
      <c r="D62" s="34">
        <v>0</v>
      </c>
      <c r="E62" s="34">
        <v>-160</v>
      </c>
      <c r="F62" s="34">
        <v>-120</v>
      </c>
      <c r="G62" s="22">
        <f t="shared" si="3"/>
        <v>-2</v>
      </c>
      <c r="H62" s="34">
        <v>0</v>
      </c>
      <c r="I62" s="34">
        <v>-2</v>
      </c>
      <c r="J62" s="22">
        <f t="shared" si="4"/>
        <v>-28</v>
      </c>
      <c r="K62" s="34">
        <v>0</v>
      </c>
      <c r="L62" s="34">
        <v>0</v>
      </c>
      <c r="M62" s="34">
        <v>-4</v>
      </c>
      <c r="N62" s="22">
        <f t="shared" si="5"/>
        <v>-24</v>
      </c>
      <c r="O62" s="34">
        <v>-4</v>
      </c>
      <c r="P62" s="34">
        <v>-20</v>
      </c>
      <c r="Q62" s="40"/>
    </row>
    <row r="63" spans="1:17" ht="21" customHeight="1" x14ac:dyDescent="0.2">
      <c r="A63" s="80" t="s">
        <v>20</v>
      </c>
      <c r="B63" s="76">
        <f t="shared" si="1"/>
        <v>928</v>
      </c>
      <c r="C63" s="76">
        <f t="shared" si="2"/>
        <v>959</v>
      </c>
      <c r="D63" s="69">
        <v>0</v>
      </c>
      <c r="E63" s="69">
        <v>59</v>
      </c>
      <c r="F63" s="69">
        <v>1013</v>
      </c>
      <c r="G63" s="76">
        <f t="shared" si="3"/>
        <v>-113</v>
      </c>
      <c r="H63" s="69">
        <v>-6</v>
      </c>
      <c r="I63" s="69">
        <v>-107</v>
      </c>
      <c r="J63" s="76">
        <f t="shared" si="4"/>
        <v>-31</v>
      </c>
      <c r="K63" s="69">
        <v>0</v>
      </c>
      <c r="L63" s="69">
        <v>4</v>
      </c>
      <c r="M63" s="69">
        <v>-8</v>
      </c>
      <c r="N63" s="76">
        <f t="shared" si="5"/>
        <v>-27</v>
      </c>
      <c r="O63" s="69">
        <v>-5</v>
      </c>
      <c r="P63" s="69">
        <v>-22</v>
      </c>
      <c r="Q63" s="40"/>
    </row>
    <row r="64" spans="1:17" ht="21" customHeight="1" x14ac:dyDescent="0.2">
      <c r="A64" s="26" t="s">
        <v>21</v>
      </c>
      <c r="B64" s="22">
        <f t="shared" si="1"/>
        <v>175</v>
      </c>
      <c r="C64" s="22">
        <f t="shared" si="2"/>
        <v>191</v>
      </c>
      <c r="D64" s="34">
        <v>0</v>
      </c>
      <c r="E64" s="34">
        <v>-1525</v>
      </c>
      <c r="F64" s="34">
        <v>2187</v>
      </c>
      <c r="G64" s="22">
        <f t="shared" si="3"/>
        <v>-471</v>
      </c>
      <c r="H64" s="34">
        <v>-24</v>
      </c>
      <c r="I64" s="34">
        <v>-447</v>
      </c>
      <c r="J64" s="22">
        <f t="shared" si="4"/>
        <v>-16</v>
      </c>
      <c r="K64" s="34">
        <v>0</v>
      </c>
      <c r="L64" s="34">
        <v>-1</v>
      </c>
      <c r="M64" s="34">
        <v>0</v>
      </c>
      <c r="N64" s="22">
        <f t="shared" si="5"/>
        <v>-15</v>
      </c>
      <c r="O64" s="34">
        <v>-3</v>
      </c>
      <c r="P64" s="34">
        <v>-12</v>
      </c>
      <c r="Q64" s="40"/>
    </row>
    <row r="65" spans="1:17" ht="21" customHeight="1" x14ac:dyDescent="0.2">
      <c r="A65" s="80" t="s">
        <v>22</v>
      </c>
      <c r="B65" s="76">
        <f t="shared" si="1"/>
        <v>-489</v>
      </c>
      <c r="C65" s="76">
        <f t="shared" si="2"/>
        <v>-479</v>
      </c>
      <c r="D65" s="69">
        <v>0</v>
      </c>
      <c r="E65" s="69">
        <v>0</v>
      </c>
      <c r="F65" s="69">
        <v>-483</v>
      </c>
      <c r="G65" s="76">
        <f t="shared" si="3"/>
        <v>4</v>
      </c>
      <c r="H65" s="69">
        <v>0</v>
      </c>
      <c r="I65" s="69">
        <v>4</v>
      </c>
      <c r="J65" s="76">
        <f t="shared" si="4"/>
        <v>-10</v>
      </c>
      <c r="K65" s="69">
        <v>0</v>
      </c>
      <c r="L65" s="69">
        <v>-1</v>
      </c>
      <c r="M65" s="69">
        <v>10</v>
      </c>
      <c r="N65" s="76">
        <f t="shared" si="5"/>
        <v>-19</v>
      </c>
      <c r="O65" s="69">
        <v>-3</v>
      </c>
      <c r="P65" s="69">
        <v>-16</v>
      </c>
      <c r="Q65" s="40"/>
    </row>
    <row r="66" spans="1:17" ht="21" customHeight="1" x14ac:dyDescent="0.2">
      <c r="A66" s="26" t="s">
        <v>23</v>
      </c>
      <c r="B66" s="22">
        <f t="shared" si="1"/>
        <v>-858</v>
      </c>
      <c r="C66" s="22">
        <f t="shared" si="2"/>
        <v>-827</v>
      </c>
      <c r="D66" s="34">
        <v>0</v>
      </c>
      <c r="E66" s="34">
        <v>1</v>
      </c>
      <c r="F66" s="34">
        <v>-942</v>
      </c>
      <c r="G66" s="22">
        <f t="shared" si="3"/>
        <v>114</v>
      </c>
      <c r="H66" s="34">
        <v>6</v>
      </c>
      <c r="I66" s="34">
        <v>108</v>
      </c>
      <c r="J66" s="22">
        <f t="shared" si="4"/>
        <v>-31</v>
      </c>
      <c r="K66" s="34">
        <v>0</v>
      </c>
      <c r="L66" s="34">
        <v>-10</v>
      </c>
      <c r="M66" s="34">
        <v>-3</v>
      </c>
      <c r="N66" s="22">
        <f t="shared" si="5"/>
        <v>-18</v>
      </c>
      <c r="O66" s="34">
        <v>-3</v>
      </c>
      <c r="P66" s="34">
        <v>-15</v>
      </c>
      <c r="Q66" s="40"/>
    </row>
    <row r="67" spans="1:17" ht="21" customHeight="1" x14ac:dyDescent="0.2">
      <c r="A67" s="80" t="s">
        <v>24</v>
      </c>
      <c r="B67" s="76">
        <f t="shared" si="1"/>
        <v>1517</v>
      </c>
      <c r="C67" s="76">
        <f t="shared" si="2"/>
        <v>1479</v>
      </c>
      <c r="D67" s="69">
        <v>0</v>
      </c>
      <c r="E67" s="69">
        <v>190</v>
      </c>
      <c r="F67" s="69">
        <v>1070</v>
      </c>
      <c r="G67" s="76">
        <f t="shared" si="3"/>
        <v>219</v>
      </c>
      <c r="H67" s="69">
        <v>11</v>
      </c>
      <c r="I67" s="69">
        <v>208</v>
      </c>
      <c r="J67" s="76">
        <f t="shared" si="4"/>
        <v>38</v>
      </c>
      <c r="K67" s="69">
        <v>0</v>
      </c>
      <c r="L67" s="69">
        <v>0</v>
      </c>
      <c r="M67" s="69">
        <v>4</v>
      </c>
      <c r="N67" s="76">
        <f t="shared" si="5"/>
        <v>34</v>
      </c>
      <c r="O67" s="69">
        <v>2</v>
      </c>
      <c r="P67" s="69">
        <v>32</v>
      </c>
      <c r="Q67" s="40"/>
    </row>
    <row r="68" spans="1:17" ht="21" customHeight="1" x14ac:dyDescent="0.2">
      <c r="A68" s="26" t="s">
        <v>25</v>
      </c>
      <c r="B68" s="22">
        <f t="shared" si="1"/>
        <v>-1988</v>
      </c>
      <c r="C68" s="22">
        <f t="shared" si="2"/>
        <v>-1934</v>
      </c>
      <c r="D68" s="34">
        <v>0</v>
      </c>
      <c r="E68" s="34">
        <v>-23</v>
      </c>
      <c r="F68" s="34">
        <v>-1820</v>
      </c>
      <c r="G68" s="22">
        <f t="shared" si="3"/>
        <v>-91</v>
      </c>
      <c r="H68" s="34">
        <v>-4</v>
      </c>
      <c r="I68" s="34">
        <v>-87</v>
      </c>
      <c r="J68" s="22">
        <f t="shared" si="4"/>
        <v>-54</v>
      </c>
      <c r="K68" s="34">
        <v>0</v>
      </c>
      <c r="L68" s="34">
        <v>-4</v>
      </c>
      <c r="M68" s="34">
        <v>-1</v>
      </c>
      <c r="N68" s="22">
        <f t="shared" si="5"/>
        <v>-49</v>
      </c>
      <c r="O68" s="34">
        <v>-10</v>
      </c>
      <c r="P68" s="34">
        <v>-39</v>
      </c>
      <c r="Q68" s="40"/>
    </row>
    <row r="69" spans="1:17" ht="21" customHeight="1" x14ac:dyDescent="0.2">
      <c r="A69" s="80" t="s">
        <v>26</v>
      </c>
      <c r="B69" s="76">
        <f t="shared" si="1"/>
        <v>1258</v>
      </c>
      <c r="C69" s="76">
        <f t="shared" si="2"/>
        <v>851</v>
      </c>
      <c r="D69" s="69">
        <v>0</v>
      </c>
      <c r="E69" s="69">
        <v>-46</v>
      </c>
      <c r="F69" s="69">
        <v>734</v>
      </c>
      <c r="G69" s="76">
        <f t="shared" si="3"/>
        <v>163</v>
      </c>
      <c r="H69" s="69">
        <v>8</v>
      </c>
      <c r="I69" s="69">
        <v>155</v>
      </c>
      <c r="J69" s="76">
        <f t="shared" si="4"/>
        <v>407</v>
      </c>
      <c r="K69" s="69">
        <v>0</v>
      </c>
      <c r="L69" s="69">
        <v>-1</v>
      </c>
      <c r="M69" s="69">
        <v>426</v>
      </c>
      <c r="N69" s="76">
        <f t="shared" si="5"/>
        <v>-18</v>
      </c>
      <c r="O69" s="69">
        <v>-3</v>
      </c>
      <c r="P69" s="69">
        <v>-15</v>
      </c>
      <c r="Q69" s="40"/>
    </row>
    <row r="70" spans="1:17" ht="21" customHeight="1" x14ac:dyDescent="0.2">
      <c r="A70" s="26" t="s">
        <v>27</v>
      </c>
      <c r="B70" s="22">
        <f t="shared" si="1"/>
        <v>-458</v>
      </c>
      <c r="C70" s="22">
        <f t="shared" si="2"/>
        <v>-476</v>
      </c>
      <c r="D70" s="34">
        <v>0</v>
      </c>
      <c r="E70" s="34">
        <v>48</v>
      </c>
      <c r="F70" s="34">
        <v>-499</v>
      </c>
      <c r="G70" s="22">
        <f t="shared" si="3"/>
        <v>-25</v>
      </c>
      <c r="H70" s="34">
        <v>-1</v>
      </c>
      <c r="I70" s="34">
        <v>-24</v>
      </c>
      <c r="J70" s="22">
        <f t="shared" si="4"/>
        <v>18</v>
      </c>
      <c r="K70" s="34">
        <v>0</v>
      </c>
      <c r="L70" s="34">
        <v>-3</v>
      </c>
      <c r="M70" s="34">
        <v>22</v>
      </c>
      <c r="N70" s="22">
        <f t="shared" si="5"/>
        <v>-1</v>
      </c>
      <c r="O70" s="34">
        <v>0</v>
      </c>
      <c r="P70" s="34">
        <v>-1</v>
      </c>
      <c r="Q70" s="40"/>
    </row>
    <row r="71" spans="1:17" ht="21" customHeight="1" x14ac:dyDescent="0.2">
      <c r="A71" s="80" t="s">
        <v>28</v>
      </c>
      <c r="B71" s="76">
        <f t="shared" si="1"/>
        <v>-2720</v>
      </c>
      <c r="C71" s="76">
        <f t="shared" si="2"/>
        <v>-2429</v>
      </c>
      <c r="D71" s="69">
        <v>0</v>
      </c>
      <c r="E71" s="69">
        <v>-37</v>
      </c>
      <c r="F71" s="69">
        <v>-1783</v>
      </c>
      <c r="G71" s="76">
        <f t="shared" si="3"/>
        <v>-609</v>
      </c>
      <c r="H71" s="69">
        <v>-30</v>
      </c>
      <c r="I71" s="69">
        <v>-579</v>
      </c>
      <c r="J71" s="76">
        <f t="shared" si="4"/>
        <v>-291</v>
      </c>
      <c r="K71" s="69">
        <v>0</v>
      </c>
      <c r="L71" s="69">
        <v>-1</v>
      </c>
      <c r="M71" s="69">
        <v>-327</v>
      </c>
      <c r="N71" s="76">
        <f t="shared" si="5"/>
        <v>37</v>
      </c>
      <c r="O71" s="69">
        <v>3</v>
      </c>
      <c r="P71" s="69">
        <v>34</v>
      </c>
      <c r="Q71" s="40"/>
    </row>
    <row r="72" spans="1:17" ht="21" customHeight="1" x14ac:dyDescent="0.2">
      <c r="A72" s="26" t="s">
        <v>29</v>
      </c>
      <c r="B72" s="22">
        <f t="shared" si="1"/>
        <v>-240</v>
      </c>
      <c r="C72" s="22">
        <f t="shared" si="2"/>
        <v>-768</v>
      </c>
      <c r="D72" s="34">
        <v>0</v>
      </c>
      <c r="E72" s="34">
        <v>-1</v>
      </c>
      <c r="F72" s="34">
        <v>-810</v>
      </c>
      <c r="G72" s="22">
        <f t="shared" si="3"/>
        <v>43</v>
      </c>
      <c r="H72" s="34">
        <v>2</v>
      </c>
      <c r="I72" s="34">
        <v>41</v>
      </c>
      <c r="J72" s="22">
        <f t="shared" si="4"/>
        <v>528</v>
      </c>
      <c r="K72" s="34">
        <v>0</v>
      </c>
      <c r="L72" s="34">
        <v>0</v>
      </c>
      <c r="M72" s="34">
        <v>536</v>
      </c>
      <c r="N72" s="22">
        <f t="shared" si="5"/>
        <v>-8</v>
      </c>
      <c r="O72" s="34">
        <v>-1</v>
      </c>
      <c r="P72" s="34">
        <v>-7</v>
      </c>
      <c r="Q72" s="40"/>
    </row>
    <row r="73" spans="1:17" ht="21" customHeight="1" x14ac:dyDescent="0.2">
      <c r="A73" s="80" t="s">
        <v>30</v>
      </c>
      <c r="B73" s="76">
        <f t="shared" si="1"/>
        <v>3036</v>
      </c>
      <c r="C73" s="76">
        <f t="shared" si="2"/>
        <v>2311</v>
      </c>
      <c r="D73" s="69">
        <v>0</v>
      </c>
      <c r="E73" s="69">
        <v>-28</v>
      </c>
      <c r="F73" s="69">
        <v>1821</v>
      </c>
      <c r="G73" s="76">
        <f t="shared" si="3"/>
        <v>518</v>
      </c>
      <c r="H73" s="69">
        <v>26</v>
      </c>
      <c r="I73" s="69">
        <v>492</v>
      </c>
      <c r="J73" s="76">
        <f t="shared" si="4"/>
        <v>725</v>
      </c>
      <c r="K73" s="69">
        <v>0</v>
      </c>
      <c r="L73" s="69">
        <v>0</v>
      </c>
      <c r="M73" s="69">
        <v>725</v>
      </c>
      <c r="N73" s="76">
        <f t="shared" si="5"/>
        <v>0</v>
      </c>
      <c r="O73" s="69">
        <v>0</v>
      </c>
      <c r="P73" s="69">
        <v>0</v>
      </c>
      <c r="Q73" s="40"/>
    </row>
    <row r="74" spans="1:17" ht="21" customHeight="1" x14ac:dyDescent="0.2">
      <c r="A74" s="26" t="s">
        <v>31</v>
      </c>
      <c r="B74" s="22">
        <f t="shared" si="1"/>
        <v>4946</v>
      </c>
      <c r="C74" s="22">
        <f t="shared" si="2"/>
        <v>5658</v>
      </c>
      <c r="D74" s="34">
        <v>0</v>
      </c>
      <c r="E74" s="34">
        <v>-20</v>
      </c>
      <c r="F74" s="34">
        <v>5501</v>
      </c>
      <c r="G74" s="22">
        <f t="shared" si="3"/>
        <v>177</v>
      </c>
      <c r="H74" s="34">
        <v>9</v>
      </c>
      <c r="I74" s="34">
        <v>168</v>
      </c>
      <c r="J74" s="22">
        <f t="shared" si="4"/>
        <v>-712</v>
      </c>
      <c r="K74" s="34">
        <v>0</v>
      </c>
      <c r="L74" s="34">
        <v>0</v>
      </c>
      <c r="M74" s="34">
        <v>-701</v>
      </c>
      <c r="N74" s="22">
        <f t="shared" si="5"/>
        <v>-11</v>
      </c>
      <c r="O74" s="34">
        <v>-2</v>
      </c>
      <c r="P74" s="34">
        <v>-9</v>
      </c>
      <c r="Q74" s="40"/>
    </row>
    <row r="75" spans="1:17" ht="21" customHeight="1" x14ac:dyDescent="0.2">
      <c r="A75" s="80" t="s">
        <v>32</v>
      </c>
      <c r="B75" s="76">
        <f t="shared" si="1"/>
        <v>2527</v>
      </c>
      <c r="C75" s="76">
        <f t="shared" si="2"/>
        <v>2359</v>
      </c>
      <c r="D75" s="69">
        <v>0</v>
      </c>
      <c r="E75" s="69">
        <v>36</v>
      </c>
      <c r="F75" s="69">
        <v>2764</v>
      </c>
      <c r="G75" s="76">
        <f t="shared" si="3"/>
        <v>-441</v>
      </c>
      <c r="H75" s="69">
        <v>-22</v>
      </c>
      <c r="I75" s="69">
        <v>-419</v>
      </c>
      <c r="J75" s="76">
        <f t="shared" si="4"/>
        <v>168</v>
      </c>
      <c r="K75" s="69">
        <v>0</v>
      </c>
      <c r="L75" s="69">
        <v>0</v>
      </c>
      <c r="M75" s="69">
        <v>194</v>
      </c>
      <c r="N75" s="76">
        <f t="shared" si="5"/>
        <v>-26</v>
      </c>
      <c r="O75" s="69">
        <v>-4</v>
      </c>
      <c r="P75" s="69">
        <v>-22</v>
      </c>
      <c r="Q75" s="40"/>
    </row>
    <row r="76" spans="1:17" ht="21" customHeight="1" x14ac:dyDescent="0.2">
      <c r="A76" s="26" t="s">
        <v>33</v>
      </c>
      <c r="B76" s="22">
        <f t="shared" si="1"/>
        <v>6855</v>
      </c>
      <c r="C76" s="22">
        <f t="shared" si="2"/>
        <v>6981</v>
      </c>
      <c r="D76" s="34">
        <v>0</v>
      </c>
      <c r="E76" s="34">
        <v>0</v>
      </c>
      <c r="F76" s="34">
        <v>6955</v>
      </c>
      <c r="G76" s="22">
        <f t="shared" si="3"/>
        <v>26</v>
      </c>
      <c r="H76" s="34">
        <v>24</v>
      </c>
      <c r="I76" s="34">
        <v>2</v>
      </c>
      <c r="J76" s="22">
        <f t="shared" si="4"/>
        <v>-126</v>
      </c>
      <c r="K76" s="34">
        <v>0</v>
      </c>
      <c r="L76" s="34">
        <v>1</v>
      </c>
      <c r="M76" s="34">
        <v>-128</v>
      </c>
      <c r="N76" s="22">
        <f t="shared" si="5"/>
        <v>1</v>
      </c>
      <c r="O76" s="34">
        <v>0</v>
      </c>
      <c r="P76" s="34">
        <v>1</v>
      </c>
      <c r="Q76" s="40"/>
    </row>
    <row r="77" spans="1:17" ht="21" customHeight="1" x14ac:dyDescent="0.2">
      <c r="A77" s="80" t="s">
        <v>34</v>
      </c>
      <c r="B77" s="76">
        <f t="shared" si="1"/>
        <v>2400</v>
      </c>
      <c r="C77" s="76">
        <f t="shared" si="2"/>
        <v>2432</v>
      </c>
      <c r="D77" s="69">
        <v>0</v>
      </c>
      <c r="E77" s="69">
        <v>4</v>
      </c>
      <c r="F77" s="69">
        <v>2435</v>
      </c>
      <c r="G77" s="76">
        <f t="shared" si="3"/>
        <v>-7</v>
      </c>
      <c r="H77" s="69">
        <v>0</v>
      </c>
      <c r="I77" s="69">
        <v>-7</v>
      </c>
      <c r="J77" s="76">
        <f t="shared" si="4"/>
        <v>-32</v>
      </c>
      <c r="K77" s="69">
        <v>0</v>
      </c>
      <c r="L77" s="69">
        <v>-6</v>
      </c>
      <c r="M77" s="69">
        <v>-25</v>
      </c>
      <c r="N77" s="76">
        <f t="shared" si="5"/>
        <v>-1</v>
      </c>
      <c r="O77" s="69">
        <v>0</v>
      </c>
      <c r="P77" s="69">
        <v>-1</v>
      </c>
      <c r="Q77" s="40"/>
    </row>
    <row r="78" spans="1:17" ht="21" customHeight="1" x14ac:dyDescent="0.2">
      <c r="A78" s="26" t="s">
        <v>35</v>
      </c>
      <c r="B78" s="22">
        <f t="shared" si="1"/>
        <v>7356</v>
      </c>
      <c r="C78" s="22">
        <f t="shared" si="2"/>
        <v>7381</v>
      </c>
      <c r="D78" s="34">
        <v>0</v>
      </c>
      <c r="E78" s="34">
        <v>95</v>
      </c>
      <c r="F78" s="34">
        <v>7243</v>
      </c>
      <c r="G78" s="22">
        <f t="shared" si="3"/>
        <v>43</v>
      </c>
      <c r="H78" s="34">
        <v>29</v>
      </c>
      <c r="I78" s="34">
        <v>14</v>
      </c>
      <c r="J78" s="22">
        <f t="shared" si="4"/>
        <v>-25</v>
      </c>
      <c r="K78" s="34">
        <v>0</v>
      </c>
      <c r="L78" s="34">
        <v>19</v>
      </c>
      <c r="M78" s="34">
        <v>0</v>
      </c>
      <c r="N78" s="22">
        <f t="shared" si="5"/>
        <v>-44</v>
      </c>
      <c r="O78" s="34">
        <v>0</v>
      </c>
      <c r="P78" s="34">
        <v>-44</v>
      </c>
      <c r="Q78" s="40"/>
    </row>
    <row r="79" spans="1:17" ht="21" customHeight="1" x14ac:dyDescent="0.2">
      <c r="A79" s="80" t="s">
        <v>36</v>
      </c>
      <c r="B79" s="76">
        <f t="shared" si="1"/>
        <v>-356</v>
      </c>
      <c r="C79" s="76">
        <f t="shared" si="2"/>
        <v>-358</v>
      </c>
      <c r="D79" s="69">
        <v>0</v>
      </c>
      <c r="E79" s="69">
        <v>-14</v>
      </c>
      <c r="F79" s="69">
        <v>-335</v>
      </c>
      <c r="G79" s="76">
        <f t="shared" si="3"/>
        <v>-9</v>
      </c>
      <c r="H79" s="69">
        <v>20</v>
      </c>
      <c r="I79" s="69">
        <v>-29</v>
      </c>
      <c r="J79" s="76">
        <f t="shared" si="4"/>
        <v>2</v>
      </c>
      <c r="K79" s="69">
        <v>0</v>
      </c>
      <c r="L79" s="69">
        <v>0</v>
      </c>
      <c r="M79" s="69">
        <v>144</v>
      </c>
      <c r="N79" s="76">
        <f t="shared" si="5"/>
        <v>-142</v>
      </c>
      <c r="O79" s="69">
        <v>1</v>
      </c>
      <c r="P79" s="69">
        <v>-143</v>
      </c>
      <c r="Q79" s="40"/>
    </row>
    <row r="80" spans="1:17" ht="21" customHeight="1" x14ac:dyDescent="0.2">
      <c r="A80" s="26" t="s">
        <v>37</v>
      </c>
      <c r="B80" s="22">
        <f t="shared" si="1"/>
        <v>2369</v>
      </c>
      <c r="C80" s="22">
        <f t="shared" si="2"/>
        <v>2208</v>
      </c>
      <c r="D80" s="34">
        <v>0</v>
      </c>
      <c r="E80" s="34">
        <v>-7</v>
      </c>
      <c r="F80" s="34">
        <v>2248</v>
      </c>
      <c r="G80" s="22">
        <f t="shared" si="3"/>
        <v>-33</v>
      </c>
      <c r="H80" s="34">
        <v>-29</v>
      </c>
      <c r="I80" s="34">
        <v>-4</v>
      </c>
      <c r="J80" s="22">
        <f t="shared" si="4"/>
        <v>161</v>
      </c>
      <c r="K80" s="34">
        <v>0</v>
      </c>
      <c r="L80" s="34">
        <v>-13</v>
      </c>
      <c r="M80" s="34">
        <v>140</v>
      </c>
      <c r="N80" s="22">
        <f t="shared" si="5"/>
        <v>34</v>
      </c>
      <c r="O80" s="34">
        <v>0</v>
      </c>
      <c r="P80" s="34">
        <v>34</v>
      </c>
      <c r="Q80" s="40"/>
    </row>
    <row r="81" spans="1:17" ht="21" customHeight="1" x14ac:dyDescent="0.2">
      <c r="A81" s="80" t="s">
        <v>38</v>
      </c>
      <c r="B81" s="76">
        <f t="shared" si="1"/>
        <v>3345</v>
      </c>
      <c r="C81" s="76">
        <f t="shared" si="2"/>
        <v>3366</v>
      </c>
      <c r="D81" s="69">
        <v>0</v>
      </c>
      <c r="E81" s="69">
        <v>1</v>
      </c>
      <c r="F81" s="69">
        <v>3395</v>
      </c>
      <c r="G81" s="76">
        <f t="shared" si="3"/>
        <v>-30</v>
      </c>
      <c r="H81" s="69">
        <v>-26</v>
      </c>
      <c r="I81" s="69">
        <v>-4</v>
      </c>
      <c r="J81" s="76">
        <f t="shared" si="4"/>
        <v>-21</v>
      </c>
      <c r="K81" s="69">
        <v>0</v>
      </c>
      <c r="L81" s="69">
        <v>0</v>
      </c>
      <c r="M81" s="69">
        <v>-22</v>
      </c>
      <c r="N81" s="76">
        <f t="shared" si="5"/>
        <v>1</v>
      </c>
      <c r="O81" s="69">
        <v>0</v>
      </c>
      <c r="P81" s="69">
        <v>1</v>
      </c>
      <c r="Q81" s="40"/>
    </row>
    <row r="82" spans="1:17" ht="21" customHeight="1" x14ac:dyDescent="0.2">
      <c r="A82" s="26" t="s">
        <v>39</v>
      </c>
      <c r="B82" s="22">
        <f t="shared" si="1"/>
        <v>3308</v>
      </c>
      <c r="C82" s="22">
        <f t="shared" si="2"/>
        <v>3808</v>
      </c>
      <c r="D82" s="34">
        <v>0</v>
      </c>
      <c r="E82" s="34">
        <v>10</v>
      </c>
      <c r="F82" s="34">
        <v>3823</v>
      </c>
      <c r="G82" s="22">
        <f t="shared" si="3"/>
        <v>-25</v>
      </c>
      <c r="H82" s="34">
        <v>-21</v>
      </c>
      <c r="I82" s="34">
        <v>-4</v>
      </c>
      <c r="J82" s="22">
        <f t="shared" si="4"/>
        <v>-500</v>
      </c>
      <c r="K82" s="34">
        <v>0</v>
      </c>
      <c r="L82" s="34">
        <v>0</v>
      </c>
      <c r="M82" s="34">
        <v>-499</v>
      </c>
      <c r="N82" s="22">
        <f t="shared" si="5"/>
        <v>-1</v>
      </c>
      <c r="O82" s="34">
        <v>0</v>
      </c>
      <c r="P82" s="34">
        <v>-1</v>
      </c>
      <c r="Q82" s="40"/>
    </row>
    <row r="83" spans="1:17" ht="21" customHeight="1" x14ac:dyDescent="0.2">
      <c r="A83" s="27" t="s">
        <v>40</v>
      </c>
      <c r="B83" s="23">
        <f t="shared" si="1"/>
        <v>448</v>
      </c>
      <c r="C83" s="23">
        <f t="shared" si="2"/>
        <v>386</v>
      </c>
      <c r="D83" s="35">
        <v>0</v>
      </c>
      <c r="E83" s="35">
        <v>-38</v>
      </c>
      <c r="F83" s="35">
        <v>368</v>
      </c>
      <c r="G83" s="23">
        <f t="shared" si="3"/>
        <v>56</v>
      </c>
      <c r="H83" s="35">
        <v>138</v>
      </c>
      <c r="I83" s="35">
        <v>-82</v>
      </c>
      <c r="J83" s="23">
        <f t="shared" si="4"/>
        <v>62</v>
      </c>
      <c r="K83" s="35">
        <v>0</v>
      </c>
      <c r="L83" s="35">
        <v>0</v>
      </c>
      <c r="M83" s="35">
        <v>-26</v>
      </c>
      <c r="N83" s="23">
        <f t="shared" si="5"/>
        <v>88</v>
      </c>
      <c r="O83" s="35">
        <v>0</v>
      </c>
      <c r="P83" s="35">
        <v>88</v>
      </c>
      <c r="Q83" s="40"/>
    </row>
    <row r="84" spans="1:17" ht="21" customHeight="1" x14ac:dyDescent="0.2">
      <c r="A84" s="26" t="s">
        <v>41</v>
      </c>
      <c r="B84" s="22">
        <f t="shared" si="1"/>
        <v>3570</v>
      </c>
      <c r="C84" s="22">
        <f t="shared" si="2"/>
        <v>3888</v>
      </c>
      <c r="D84" s="34">
        <v>0</v>
      </c>
      <c r="E84" s="34">
        <v>1</v>
      </c>
      <c r="F84" s="34">
        <v>3895</v>
      </c>
      <c r="G84" s="22">
        <f t="shared" si="3"/>
        <v>-8</v>
      </c>
      <c r="H84" s="34">
        <v>-15</v>
      </c>
      <c r="I84" s="34">
        <v>7</v>
      </c>
      <c r="J84" s="22">
        <f t="shared" si="4"/>
        <v>-318</v>
      </c>
      <c r="K84" s="34">
        <v>0</v>
      </c>
      <c r="L84" s="34">
        <v>0</v>
      </c>
      <c r="M84" s="34">
        <v>-329</v>
      </c>
      <c r="N84" s="22">
        <f t="shared" si="5"/>
        <v>11</v>
      </c>
      <c r="O84" s="34">
        <v>3</v>
      </c>
      <c r="P84" s="34">
        <v>8</v>
      </c>
      <c r="Q84" s="40"/>
    </row>
    <row r="85" spans="1:17" ht="21" customHeight="1" x14ac:dyDescent="0.2">
      <c r="A85" s="27" t="s">
        <v>42</v>
      </c>
      <c r="B85" s="23">
        <f t="shared" si="1"/>
        <v>2984</v>
      </c>
      <c r="C85" s="23">
        <f t="shared" si="2"/>
        <v>2978</v>
      </c>
      <c r="D85" s="35">
        <v>0</v>
      </c>
      <c r="E85" s="35">
        <v>1</v>
      </c>
      <c r="F85" s="35">
        <v>2929</v>
      </c>
      <c r="G85" s="23">
        <f t="shared" si="3"/>
        <v>48</v>
      </c>
      <c r="H85" s="35">
        <v>-16</v>
      </c>
      <c r="I85" s="35">
        <v>64</v>
      </c>
      <c r="J85" s="23">
        <f t="shared" si="4"/>
        <v>6</v>
      </c>
      <c r="K85" s="35">
        <v>0</v>
      </c>
      <c r="L85" s="35">
        <v>0</v>
      </c>
      <c r="M85" s="35">
        <v>7</v>
      </c>
      <c r="N85" s="23">
        <f t="shared" si="5"/>
        <v>-1</v>
      </c>
      <c r="O85" s="35">
        <v>-1</v>
      </c>
      <c r="P85" s="35">
        <v>0</v>
      </c>
      <c r="Q85" s="40"/>
    </row>
    <row r="86" spans="1:17" ht="21" customHeight="1" x14ac:dyDescent="0.2">
      <c r="A86" s="26" t="s">
        <v>43</v>
      </c>
      <c r="B86" s="22">
        <f t="shared" si="1"/>
        <v>3188</v>
      </c>
      <c r="C86" s="22">
        <f t="shared" si="2"/>
        <v>3098</v>
      </c>
      <c r="D86" s="34">
        <v>0</v>
      </c>
      <c r="E86" s="34">
        <v>1</v>
      </c>
      <c r="F86" s="34">
        <v>3106</v>
      </c>
      <c r="G86" s="22">
        <f t="shared" si="3"/>
        <v>-9</v>
      </c>
      <c r="H86" s="34">
        <v>-12</v>
      </c>
      <c r="I86" s="34">
        <v>3</v>
      </c>
      <c r="J86" s="22">
        <f t="shared" si="4"/>
        <v>90</v>
      </c>
      <c r="K86" s="34">
        <v>0</v>
      </c>
      <c r="L86" s="34">
        <v>2</v>
      </c>
      <c r="M86" s="34">
        <v>87</v>
      </c>
      <c r="N86" s="22">
        <f t="shared" si="5"/>
        <v>1</v>
      </c>
      <c r="O86" s="34">
        <v>-2</v>
      </c>
      <c r="P86" s="34">
        <v>3</v>
      </c>
      <c r="Q86" s="40"/>
    </row>
    <row r="87" spans="1:17" ht="21" customHeight="1" x14ac:dyDescent="0.2">
      <c r="A87" s="27" t="s">
        <v>44</v>
      </c>
      <c r="B87" s="23">
        <f t="shared" si="1"/>
        <v>3002</v>
      </c>
      <c r="C87" s="23">
        <f t="shared" si="2"/>
        <v>3048</v>
      </c>
      <c r="D87" s="35">
        <v>0</v>
      </c>
      <c r="E87" s="35">
        <v>163</v>
      </c>
      <c r="F87" s="35">
        <v>2845</v>
      </c>
      <c r="G87" s="23">
        <f t="shared" si="3"/>
        <v>40</v>
      </c>
      <c r="H87" s="35">
        <v>-18</v>
      </c>
      <c r="I87" s="35">
        <v>58</v>
      </c>
      <c r="J87" s="23">
        <f t="shared" si="4"/>
        <v>-46</v>
      </c>
      <c r="K87" s="35">
        <v>0</v>
      </c>
      <c r="L87" s="35">
        <v>-1</v>
      </c>
      <c r="M87" s="35">
        <v>-31</v>
      </c>
      <c r="N87" s="23">
        <f t="shared" si="5"/>
        <v>-14</v>
      </c>
      <c r="O87" s="35">
        <v>0</v>
      </c>
      <c r="P87" s="35">
        <v>-14</v>
      </c>
      <c r="Q87" s="40"/>
    </row>
    <row r="88" spans="1:17" ht="21" customHeight="1" x14ac:dyDescent="0.2">
      <c r="A88" s="26" t="s">
        <v>45</v>
      </c>
      <c r="B88" s="22">
        <f t="shared" si="1"/>
        <v>1839</v>
      </c>
      <c r="C88" s="22">
        <f t="shared" si="2"/>
        <v>1917</v>
      </c>
      <c r="D88" s="34">
        <v>0</v>
      </c>
      <c r="E88" s="34">
        <v>-2</v>
      </c>
      <c r="F88" s="34">
        <v>1864</v>
      </c>
      <c r="G88" s="22">
        <f t="shared" si="3"/>
        <v>55</v>
      </c>
      <c r="H88" s="34">
        <v>1</v>
      </c>
      <c r="I88" s="34">
        <v>54</v>
      </c>
      <c r="J88" s="22">
        <f t="shared" si="4"/>
        <v>-78</v>
      </c>
      <c r="K88" s="34">
        <v>0</v>
      </c>
      <c r="L88" s="34">
        <v>0</v>
      </c>
      <c r="M88" s="34">
        <v>-77</v>
      </c>
      <c r="N88" s="22">
        <f t="shared" si="5"/>
        <v>-1</v>
      </c>
      <c r="O88" s="34">
        <v>0</v>
      </c>
      <c r="P88" s="34">
        <v>-1</v>
      </c>
      <c r="Q88" s="40"/>
    </row>
    <row r="89" spans="1:17" ht="21" customHeight="1" x14ac:dyDescent="0.2">
      <c r="A89" s="27" t="s">
        <v>46</v>
      </c>
      <c r="B89" s="23">
        <f t="shared" ref="B89:B95" si="27">+C89+J89</f>
        <v>-1966</v>
      </c>
      <c r="C89" s="23">
        <f t="shared" ref="C89:C95" si="28">+D89+E89+F89+G89</f>
        <v>-1871</v>
      </c>
      <c r="D89" s="35">
        <v>0</v>
      </c>
      <c r="E89" s="35">
        <v>-49</v>
      </c>
      <c r="F89" s="35">
        <v>-1978</v>
      </c>
      <c r="G89" s="23">
        <f t="shared" ref="G89:G95" si="29">+H89+I89</f>
        <v>156</v>
      </c>
      <c r="H89" s="35">
        <v>46</v>
      </c>
      <c r="I89" s="35">
        <v>110</v>
      </c>
      <c r="J89" s="23">
        <f t="shared" ref="J89:J95" si="30">+K89+L89+M89+N89</f>
        <v>-95</v>
      </c>
      <c r="K89" s="35">
        <v>0</v>
      </c>
      <c r="L89" s="35">
        <v>0</v>
      </c>
      <c r="M89" s="35">
        <v>-39</v>
      </c>
      <c r="N89" s="23">
        <f t="shared" ref="N89:N95" si="31">+O89+P89</f>
        <v>-56</v>
      </c>
      <c r="O89" s="35">
        <v>-56</v>
      </c>
      <c r="P89" s="35">
        <v>0</v>
      </c>
      <c r="Q89" s="40"/>
    </row>
    <row r="90" spans="1:17" ht="21" customHeight="1" x14ac:dyDescent="0.2">
      <c r="A90" s="26" t="s">
        <v>47</v>
      </c>
      <c r="B90" s="22">
        <f t="shared" si="27"/>
        <v>-381</v>
      </c>
      <c r="C90" s="22">
        <f t="shared" si="28"/>
        <v>-356</v>
      </c>
      <c r="D90" s="34">
        <v>0</v>
      </c>
      <c r="E90" s="34">
        <v>29</v>
      </c>
      <c r="F90" s="34">
        <v>-387</v>
      </c>
      <c r="G90" s="22">
        <f t="shared" si="29"/>
        <v>2</v>
      </c>
      <c r="H90" s="34">
        <v>-2</v>
      </c>
      <c r="I90" s="34">
        <v>4</v>
      </c>
      <c r="J90" s="22">
        <f t="shared" si="30"/>
        <v>-25</v>
      </c>
      <c r="K90" s="34">
        <v>0</v>
      </c>
      <c r="L90" s="34">
        <v>-1</v>
      </c>
      <c r="M90" s="34">
        <v>-24</v>
      </c>
      <c r="N90" s="22">
        <f t="shared" si="31"/>
        <v>0</v>
      </c>
      <c r="O90" s="34">
        <v>0</v>
      </c>
      <c r="P90" s="34">
        <v>0</v>
      </c>
      <c r="Q90" s="40"/>
    </row>
    <row r="91" spans="1:17" ht="21" customHeight="1" x14ac:dyDescent="0.2">
      <c r="A91" s="27" t="s">
        <v>48</v>
      </c>
      <c r="B91" s="23">
        <f t="shared" si="27"/>
        <v>260</v>
      </c>
      <c r="C91" s="23">
        <f t="shared" si="28"/>
        <v>260</v>
      </c>
      <c r="D91" s="35">
        <v>0</v>
      </c>
      <c r="E91" s="35">
        <v>78</v>
      </c>
      <c r="F91" s="35">
        <v>287</v>
      </c>
      <c r="G91" s="23">
        <f t="shared" si="29"/>
        <v>-105</v>
      </c>
      <c r="H91" s="35">
        <v>41</v>
      </c>
      <c r="I91" s="35">
        <v>-146</v>
      </c>
      <c r="J91" s="23">
        <f t="shared" si="30"/>
        <v>0</v>
      </c>
      <c r="K91" s="35">
        <v>0</v>
      </c>
      <c r="L91" s="35">
        <v>0</v>
      </c>
      <c r="M91" s="35">
        <v>0</v>
      </c>
      <c r="N91" s="23">
        <f t="shared" si="31"/>
        <v>0</v>
      </c>
      <c r="O91" s="35">
        <v>0</v>
      </c>
      <c r="P91" s="35">
        <v>0</v>
      </c>
      <c r="Q91" s="40"/>
    </row>
    <row r="92" spans="1:17" ht="21" customHeight="1" x14ac:dyDescent="0.2">
      <c r="A92" s="26" t="s">
        <v>144</v>
      </c>
      <c r="B92" s="22">
        <f t="shared" si="27"/>
        <v>-651</v>
      </c>
      <c r="C92" s="22">
        <f t="shared" si="28"/>
        <v>-651</v>
      </c>
      <c r="D92" s="34">
        <v>0</v>
      </c>
      <c r="E92" s="34">
        <v>-40</v>
      </c>
      <c r="F92" s="34">
        <v>-640</v>
      </c>
      <c r="G92" s="22">
        <f t="shared" si="29"/>
        <v>29</v>
      </c>
      <c r="H92" s="34">
        <v>4</v>
      </c>
      <c r="I92" s="34">
        <v>25</v>
      </c>
      <c r="J92" s="22">
        <f t="shared" si="30"/>
        <v>0</v>
      </c>
      <c r="K92" s="34">
        <v>0</v>
      </c>
      <c r="L92" s="34">
        <v>0</v>
      </c>
      <c r="M92" s="34">
        <v>0</v>
      </c>
      <c r="N92" s="22">
        <f t="shared" si="31"/>
        <v>0</v>
      </c>
      <c r="O92" s="34">
        <v>0</v>
      </c>
      <c r="P92" s="34">
        <v>0</v>
      </c>
      <c r="Q92" s="40"/>
    </row>
    <row r="93" spans="1:17" ht="21" customHeight="1" x14ac:dyDescent="0.2">
      <c r="A93" s="27" t="s">
        <v>145</v>
      </c>
      <c r="B93" s="23">
        <f t="shared" si="27"/>
        <v>2594</v>
      </c>
      <c r="C93" s="23">
        <f t="shared" si="28"/>
        <v>2594</v>
      </c>
      <c r="D93" s="35">
        <v>0</v>
      </c>
      <c r="E93" s="35">
        <v>-244</v>
      </c>
      <c r="F93" s="35">
        <v>2830</v>
      </c>
      <c r="G93" s="23">
        <f t="shared" si="29"/>
        <v>8</v>
      </c>
      <c r="H93" s="35">
        <v>9</v>
      </c>
      <c r="I93" s="35">
        <v>-1</v>
      </c>
      <c r="J93" s="23">
        <f t="shared" si="30"/>
        <v>0</v>
      </c>
      <c r="K93" s="35">
        <v>0</v>
      </c>
      <c r="L93" s="35">
        <v>0</v>
      </c>
      <c r="M93" s="35">
        <v>0</v>
      </c>
      <c r="N93" s="23">
        <f t="shared" si="31"/>
        <v>0</v>
      </c>
      <c r="O93" s="35">
        <v>0</v>
      </c>
      <c r="P93" s="35">
        <v>0</v>
      </c>
      <c r="Q93" s="40"/>
    </row>
    <row r="94" spans="1:17" ht="21" customHeight="1" x14ac:dyDescent="0.2">
      <c r="A94" s="26" t="s">
        <v>146</v>
      </c>
      <c r="B94" s="22">
        <f t="shared" si="27"/>
        <v>-696</v>
      </c>
      <c r="C94" s="22">
        <f t="shared" si="28"/>
        <v>-696</v>
      </c>
      <c r="D94" s="34">
        <v>0</v>
      </c>
      <c r="E94" s="34">
        <v>2</v>
      </c>
      <c r="F94" s="34">
        <v>-705</v>
      </c>
      <c r="G94" s="22">
        <f t="shared" si="29"/>
        <v>7</v>
      </c>
      <c r="H94" s="34">
        <v>5</v>
      </c>
      <c r="I94" s="34">
        <v>2</v>
      </c>
      <c r="J94" s="22">
        <f t="shared" si="30"/>
        <v>0</v>
      </c>
      <c r="K94" s="34">
        <v>0</v>
      </c>
      <c r="L94" s="34">
        <v>0</v>
      </c>
      <c r="M94" s="34">
        <v>0</v>
      </c>
      <c r="N94" s="22">
        <f t="shared" si="31"/>
        <v>0</v>
      </c>
      <c r="O94" s="34">
        <v>0</v>
      </c>
      <c r="P94" s="34">
        <v>0</v>
      </c>
      <c r="Q94" s="40"/>
    </row>
    <row r="95" spans="1:17" ht="21" customHeight="1" x14ac:dyDescent="0.2">
      <c r="A95" s="27" t="s">
        <v>147</v>
      </c>
      <c r="B95" s="23">
        <f t="shared" si="27"/>
        <v>-877</v>
      </c>
      <c r="C95" s="23">
        <f t="shared" si="28"/>
        <v>-874</v>
      </c>
      <c r="D95" s="35">
        <v>0</v>
      </c>
      <c r="E95" s="35">
        <v>23</v>
      </c>
      <c r="F95" s="35">
        <v>-1216</v>
      </c>
      <c r="G95" s="23">
        <f t="shared" si="29"/>
        <v>319</v>
      </c>
      <c r="H95" s="35">
        <v>132</v>
      </c>
      <c r="I95" s="35">
        <v>187</v>
      </c>
      <c r="J95" s="23">
        <f t="shared" si="30"/>
        <v>-3</v>
      </c>
      <c r="K95" s="35">
        <v>0</v>
      </c>
      <c r="L95" s="35">
        <v>-1</v>
      </c>
      <c r="M95" s="35">
        <v>0</v>
      </c>
      <c r="N95" s="23">
        <f t="shared" si="31"/>
        <v>-2</v>
      </c>
      <c r="O95" s="35">
        <v>0</v>
      </c>
      <c r="P95" s="35">
        <v>-2</v>
      </c>
      <c r="Q95" s="40"/>
    </row>
    <row r="96" spans="1:17" ht="21" customHeight="1" x14ac:dyDescent="0.2">
      <c r="A96" s="26" t="s">
        <v>201</v>
      </c>
      <c r="B96" s="22">
        <f t="shared" ref="B96:B99" si="32">+C96+J96</f>
        <v>1923</v>
      </c>
      <c r="C96" s="22">
        <f t="shared" ref="C96:C99" si="33">+D96+E96+F96+G96</f>
        <v>1923</v>
      </c>
      <c r="D96" s="34">
        <v>0</v>
      </c>
      <c r="E96" s="34">
        <v>0</v>
      </c>
      <c r="F96" s="34">
        <v>1865</v>
      </c>
      <c r="G96" s="22">
        <f t="shared" ref="G96:G99" si="34">+H96+I96</f>
        <v>58</v>
      </c>
      <c r="H96" s="34">
        <v>8</v>
      </c>
      <c r="I96" s="34">
        <v>50</v>
      </c>
      <c r="J96" s="22">
        <f t="shared" ref="J96:J99" si="35">+K96+L96+M96+N96</f>
        <v>0</v>
      </c>
      <c r="K96" s="34">
        <v>0</v>
      </c>
      <c r="L96" s="34">
        <v>0</v>
      </c>
      <c r="M96" s="34">
        <v>0</v>
      </c>
      <c r="N96" s="22">
        <f t="shared" ref="N96:N99" si="36">+O96+P96</f>
        <v>0</v>
      </c>
      <c r="O96" s="34">
        <v>0</v>
      </c>
      <c r="P96" s="34">
        <v>0</v>
      </c>
      <c r="Q96" s="40"/>
    </row>
    <row r="97" spans="1:17" ht="21" customHeight="1" x14ac:dyDescent="0.2">
      <c r="A97" s="27" t="s">
        <v>202</v>
      </c>
      <c r="B97" s="23">
        <f t="shared" si="32"/>
        <v>-841</v>
      </c>
      <c r="C97" s="23">
        <f t="shared" si="33"/>
        <v>-842</v>
      </c>
      <c r="D97" s="35">
        <v>0</v>
      </c>
      <c r="E97" s="35">
        <v>23</v>
      </c>
      <c r="F97" s="35">
        <v>-878</v>
      </c>
      <c r="G97" s="23">
        <f t="shared" si="34"/>
        <v>13</v>
      </c>
      <c r="H97" s="35">
        <v>8</v>
      </c>
      <c r="I97" s="35">
        <v>5</v>
      </c>
      <c r="J97" s="23">
        <f t="shared" si="35"/>
        <v>1</v>
      </c>
      <c r="K97" s="35">
        <v>0</v>
      </c>
      <c r="L97" s="35">
        <v>0</v>
      </c>
      <c r="M97" s="35">
        <v>0</v>
      </c>
      <c r="N97" s="23">
        <f t="shared" si="36"/>
        <v>1</v>
      </c>
      <c r="O97" s="35">
        <v>-1</v>
      </c>
      <c r="P97" s="35">
        <v>2</v>
      </c>
      <c r="Q97" s="40"/>
    </row>
    <row r="98" spans="1:17" ht="21" customHeight="1" x14ac:dyDescent="0.2">
      <c r="A98" s="26" t="s">
        <v>203</v>
      </c>
      <c r="B98" s="22">
        <f t="shared" si="32"/>
        <v>1126</v>
      </c>
      <c r="C98" s="22">
        <f t="shared" si="33"/>
        <v>1128</v>
      </c>
      <c r="D98" s="34">
        <v>0</v>
      </c>
      <c r="E98" s="34">
        <v>-1</v>
      </c>
      <c r="F98" s="34">
        <v>815</v>
      </c>
      <c r="G98" s="22">
        <f t="shared" si="34"/>
        <v>314</v>
      </c>
      <c r="H98" s="34">
        <v>257</v>
      </c>
      <c r="I98" s="34">
        <v>57</v>
      </c>
      <c r="J98" s="22">
        <f t="shared" si="35"/>
        <v>-2</v>
      </c>
      <c r="K98" s="34">
        <v>0</v>
      </c>
      <c r="L98" s="34">
        <v>0</v>
      </c>
      <c r="M98" s="34">
        <v>0</v>
      </c>
      <c r="N98" s="22">
        <f t="shared" si="36"/>
        <v>-2</v>
      </c>
      <c r="O98" s="34">
        <v>0</v>
      </c>
      <c r="P98" s="34">
        <v>-2</v>
      </c>
      <c r="Q98" s="40"/>
    </row>
    <row r="99" spans="1:17" ht="21" customHeight="1" x14ac:dyDescent="0.2">
      <c r="A99" s="27" t="s">
        <v>204</v>
      </c>
      <c r="B99" s="23">
        <f t="shared" si="32"/>
        <v>910</v>
      </c>
      <c r="C99" s="23">
        <f t="shared" si="33"/>
        <v>910</v>
      </c>
      <c r="D99" s="35">
        <v>0</v>
      </c>
      <c r="E99" s="35">
        <v>24</v>
      </c>
      <c r="F99" s="35">
        <v>760</v>
      </c>
      <c r="G99" s="23">
        <f t="shared" si="34"/>
        <v>126</v>
      </c>
      <c r="H99" s="35">
        <v>19</v>
      </c>
      <c r="I99" s="35">
        <v>107</v>
      </c>
      <c r="J99" s="23">
        <f t="shared" si="35"/>
        <v>0</v>
      </c>
      <c r="K99" s="35">
        <v>0</v>
      </c>
      <c r="L99" s="35">
        <v>0</v>
      </c>
      <c r="M99" s="35">
        <v>0</v>
      </c>
      <c r="N99" s="23">
        <f t="shared" si="36"/>
        <v>0</v>
      </c>
      <c r="O99" s="35">
        <v>0</v>
      </c>
      <c r="P99" s="35">
        <v>0</v>
      </c>
      <c r="Q99" s="40"/>
    </row>
    <row r="100" spans="1:17" ht="21" customHeight="1" x14ac:dyDescent="0.2">
      <c r="A100" s="26" t="s">
        <v>206</v>
      </c>
      <c r="B100" s="22">
        <f t="shared" ref="B100:B103" si="37">+C100+J100</f>
        <v>-6127</v>
      </c>
      <c r="C100" s="22">
        <f t="shared" ref="C100:C103" si="38">+D100+E100+F100+G100</f>
        <v>-6133</v>
      </c>
      <c r="D100" s="34">
        <v>0</v>
      </c>
      <c r="E100" s="34">
        <v>67</v>
      </c>
      <c r="F100" s="34">
        <v>-6175</v>
      </c>
      <c r="G100" s="22">
        <f t="shared" ref="G100:G103" si="39">+H100+I100</f>
        <v>-25</v>
      </c>
      <c r="H100" s="34">
        <v>-18</v>
      </c>
      <c r="I100" s="34">
        <v>-7</v>
      </c>
      <c r="J100" s="22">
        <f t="shared" ref="J100:J103" si="40">+K100+L100+M100+N100</f>
        <v>6</v>
      </c>
      <c r="K100" s="34">
        <v>0</v>
      </c>
      <c r="L100" s="34">
        <v>0</v>
      </c>
      <c r="M100" s="34">
        <v>6</v>
      </c>
      <c r="N100" s="22">
        <f t="shared" ref="N100:N103" si="41">+O100+P100</f>
        <v>0</v>
      </c>
      <c r="O100" s="34">
        <v>0</v>
      </c>
      <c r="P100" s="34">
        <v>0</v>
      </c>
      <c r="Q100" s="40"/>
    </row>
    <row r="101" spans="1:17" ht="21" customHeight="1" x14ac:dyDescent="0.2">
      <c r="A101" s="27" t="s">
        <v>207</v>
      </c>
      <c r="B101" s="23">
        <f t="shared" si="37"/>
        <v>4745</v>
      </c>
      <c r="C101" s="23">
        <f t="shared" si="38"/>
        <v>4747</v>
      </c>
      <c r="D101" s="35">
        <v>0</v>
      </c>
      <c r="E101" s="35">
        <v>486</v>
      </c>
      <c r="F101" s="35">
        <v>4364</v>
      </c>
      <c r="G101" s="23">
        <f t="shared" si="39"/>
        <v>-103</v>
      </c>
      <c r="H101" s="35">
        <v>-57</v>
      </c>
      <c r="I101" s="35">
        <v>-46</v>
      </c>
      <c r="J101" s="23">
        <f t="shared" si="40"/>
        <v>-2</v>
      </c>
      <c r="K101" s="35">
        <v>0</v>
      </c>
      <c r="L101" s="35">
        <v>0</v>
      </c>
      <c r="M101" s="35">
        <v>-2</v>
      </c>
      <c r="N101" s="23">
        <f t="shared" si="41"/>
        <v>0</v>
      </c>
      <c r="O101" s="35">
        <v>0</v>
      </c>
      <c r="P101" s="35">
        <v>0</v>
      </c>
      <c r="Q101" s="40"/>
    </row>
    <row r="102" spans="1:17" ht="21" customHeight="1" x14ac:dyDescent="0.2">
      <c r="A102" s="26" t="s">
        <v>208</v>
      </c>
      <c r="B102" s="22">
        <f t="shared" si="37"/>
        <v>909</v>
      </c>
      <c r="C102" s="22">
        <f t="shared" si="38"/>
        <v>918</v>
      </c>
      <c r="D102" s="34">
        <v>0</v>
      </c>
      <c r="E102" s="34">
        <v>0</v>
      </c>
      <c r="F102" s="34">
        <v>986</v>
      </c>
      <c r="G102" s="22">
        <f t="shared" si="39"/>
        <v>-68</v>
      </c>
      <c r="H102" s="34">
        <v>-53</v>
      </c>
      <c r="I102" s="34">
        <v>-15</v>
      </c>
      <c r="J102" s="22">
        <f t="shared" si="40"/>
        <v>-9</v>
      </c>
      <c r="K102" s="34">
        <v>0</v>
      </c>
      <c r="L102" s="34">
        <v>0</v>
      </c>
      <c r="M102" s="34">
        <v>-9</v>
      </c>
      <c r="N102" s="22">
        <f t="shared" si="41"/>
        <v>0</v>
      </c>
      <c r="O102" s="34">
        <v>0</v>
      </c>
      <c r="P102" s="34">
        <v>0</v>
      </c>
      <c r="Q102" s="40"/>
    </row>
    <row r="103" spans="1:17" ht="21" customHeight="1" x14ac:dyDescent="0.2">
      <c r="A103" s="27" t="s">
        <v>209</v>
      </c>
      <c r="B103" s="23">
        <f t="shared" si="37"/>
        <v>717</v>
      </c>
      <c r="C103" s="23">
        <f t="shared" si="38"/>
        <v>716</v>
      </c>
      <c r="D103" s="35">
        <v>0</v>
      </c>
      <c r="E103" s="35">
        <v>815</v>
      </c>
      <c r="F103" s="35">
        <v>-232</v>
      </c>
      <c r="G103" s="23">
        <f t="shared" si="39"/>
        <v>133</v>
      </c>
      <c r="H103" s="35">
        <v>-56</v>
      </c>
      <c r="I103" s="35">
        <v>189</v>
      </c>
      <c r="J103" s="23">
        <f t="shared" si="40"/>
        <v>1</v>
      </c>
      <c r="K103" s="35">
        <v>0</v>
      </c>
      <c r="L103" s="35">
        <v>0</v>
      </c>
      <c r="M103" s="35">
        <v>0</v>
      </c>
      <c r="N103" s="23">
        <f t="shared" si="41"/>
        <v>1</v>
      </c>
      <c r="O103" s="35">
        <v>0</v>
      </c>
      <c r="P103" s="35">
        <v>1</v>
      </c>
      <c r="Q103" s="40"/>
    </row>
    <row r="104" spans="1:17" ht="21" customHeight="1" x14ac:dyDescent="0.2">
      <c r="A104" s="26" t="s">
        <v>210</v>
      </c>
      <c r="B104" s="22">
        <f t="shared" ref="B104:B107" si="42">+C104+J104</f>
        <v>2338</v>
      </c>
      <c r="C104" s="22">
        <f t="shared" ref="C104:C107" si="43">+D104+E104+F104+G104</f>
        <v>2322</v>
      </c>
      <c r="D104" s="34">
        <v>0</v>
      </c>
      <c r="E104" s="34">
        <v>95</v>
      </c>
      <c r="F104" s="34">
        <v>2146</v>
      </c>
      <c r="G104" s="22">
        <f t="shared" ref="G104:G107" si="44">+H104+I104</f>
        <v>81</v>
      </c>
      <c r="H104" s="34">
        <v>16</v>
      </c>
      <c r="I104" s="34">
        <v>65</v>
      </c>
      <c r="J104" s="22">
        <f t="shared" ref="J104:J107" si="45">+K104+L104+M104+N104</f>
        <v>16</v>
      </c>
      <c r="K104" s="34">
        <v>0</v>
      </c>
      <c r="L104" s="34">
        <v>0</v>
      </c>
      <c r="M104" s="34">
        <v>14</v>
      </c>
      <c r="N104" s="22">
        <f t="shared" ref="N104:N107" si="46">+O104+P104</f>
        <v>2</v>
      </c>
      <c r="O104" s="34">
        <v>0</v>
      </c>
      <c r="P104" s="34">
        <v>2</v>
      </c>
      <c r="Q104" s="40"/>
    </row>
    <row r="105" spans="1:17" ht="21" customHeight="1" x14ac:dyDescent="0.2">
      <c r="A105" s="27" t="s">
        <v>211</v>
      </c>
      <c r="B105" s="23">
        <f t="shared" si="42"/>
        <v>1320</v>
      </c>
      <c r="C105" s="23">
        <f t="shared" si="43"/>
        <v>1320</v>
      </c>
      <c r="D105" s="35">
        <v>0</v>
      </c>
      <c r="E105" s="35">
        <v>164</v>
      </c>
      <c r="F105" s="35">
        <v>1058</v>
      </c>
      <c r="G105" s="23">
        <f t="shared" si="44"/>
        <v>98</v>
      </c>
      <c r="H105" s="35">
        <v>98</v>
      </c>
      <c r="I105" s="35">
        <v>0</v>
      </c>
      <c r="J105" s="23">
        <f t="shared" si="45"/>
        <v>0</v>
      </c>
      <c r="K105" s="35">
        <v>0</v>
      </c>
      <c r="L105" s="35">
        <v>0</v>
      </c>
      <c r="M105" s="35">
        <v>2</v>
      </c>
      <c r="N105" s="23">
        <f t="shared" si="46"/>
        <v>-2</v>
      </c>
      <c r="O105" s="35">
        <v>0</v>
      </c>
      <c r="P105" s="35">
        <v>-2</v>
      </c>
      <c r="Q105" s="40"/>
    </row>
    <row r="106" spans="1:17" ht="21" customHeight="1" x14ac:dyDescent="0.2">
      <c r="A106" s="26" t="s">
        <v>212</v>
      </c>
      <c r="B106" s="22">
        <f t="shared" si="42"/>
        <v>164</v>
      </c>
      <c r="C106" s="22">
        <f t="shared" si="43"/>
        <v>178</v>
      </c>
      <c r="D106" s="34">
        <v>0</v>
      </c>
      <c r="E106" s="34">
        <v>1227</v>
      </c>
      <c r="F106" s="34">
        <v>-2201</v>
      </c>
      <c r="G106" s="22">
        <f t="shared" si="44"/>
        <v>1152</v>
      </c>
      <c r="H106" s="34">
        <v>441</v>
      </c>
      <c r="I106" s="34">
        <v>711</v>
      </c>
      <c r="J106" s="22">
        <f t="shared" si="45"/>
        <v>-14</v>
      </c>
      <c r="K106" s="34">
        <v>0</v>
      </c>
      <c r="L106" s="34">
        <v>2</v>
      </c>
      <c r="M106" s="34">
        <v>-19</v>
      </c>
      <c r="N106" s="22">
        <f t="shared" si="46"/>
        <v>3</v>
      </c>
      <c r="O106" s="34">
        <v>0</v>
      </c>
      <c r="P106" s="34">
        <v>3</v>
      </c>
      <c r="Q106" s="40"/>
    </row>
    <row r="107" spans="1:17" ht="21" customHeight="1" x14ac:dyDescent="0.2">
      <c r="A107" s="27" t="s">
        <v>213</v>
      </c>
      <c r="B107" s="23">
        <f t="shared" si="42"/>
        <v>370</v>
      </c>
      <c r="C107" s="23">
        <f t="shared" si="43"/>
        <v>372</v>
      </c>
      <c r="D107" s="35">
        <v>0</v>
      </c>
      <c r="E107" s="35">
        <v>1019</v>
      </c>
      <c r="F107" s="35">
        <v>-626</v>
      </c>
      <c r="G107" s="23">
        <f t="shared" si="44"/>
        <v>-21</v>
      </c>
      <c r="H107" s="35">
        <v>-36</v>
      </c>
      <c r="I107" s="35">
        <v>15</v>
      </c>
      <c r="J107" s="23">
        <f t="shared" si="45"/>
        <v>-2</v>
      </c>
      <c r="K107" s="35">
        <v>0</v>
      </c>
      <c r="L107" s="35">
        <v>-2</v>
      </c>
      <c r="M107" s="35">
        <v>0</v>
      </c>
      <c r="N107" s="23">
        <f t="shared" si="46"/>
        <v>0</v>
      </c>
      <c r="O107" s="35">
        <v>0</v>
      </c>
      <c r="P107" s="35">
        <v>0</v>
      </c>
      <c r="Q107" s="40"/>
    </row>
    <row r="108" spans="1:17" ht="21" customHeight="1" x14ac:dyDescent="0.2">
      <c r="A108" s="26" t="s">
        <v>217</v>
      </c>
      <c r="B108" s="22">
        <f t="shared" ref="B108:B111" si="47">+C108+J108</f>
        <v>445</v>
      </c>
      <c r="C108" s="22">
        <f t="shared" ref="C108:C111" si="48">+D108+E108+F108+G108</f>
        <v>442</v>
      </c>
      <c r="D108" s="34">
        <v>0</v>
      </c>
      <c r="E108" s="34">
        <v>327</v>
      </c>
      <c r="F108" s="34">
        <v>231</v>
      </c>
      <c r="G108" s="22">
        <f t="shared" ref="G108:G111" si="49">+H108+I108</f>
        <v>-116</v>
      </c>
      <c r="H108" s="34">
        <v>-115</v>
      </c>
      <c r="I108" s="34">
        <v>-1</v>
      </c>
      <c r="J108" s="22">
        <f t="shared" ref="J108:J111" si="50">+K108+L108+M108+N108</f>
        <v>3</v>
      </c>
      <c r="K108" s="34">
        <v>0</v>
      </c>
      <c r="L108" s="34">
        <v>0</v>
      </c>
      <c r="M108" s="34">
        <v>0</v>
      </c>
      <c r="N108" s="22">
        <f t="shared" ref="N108:N111" si="51">+O108+P108</f>
        <v>3</v>
      </c>
      <c r="O108" s="34">
        <v>5</v>
      </c>
      <c r="P108" s="34">
        <v>-2</v>
      </c>
      <c r="Q108" s="40"/>
    </row>
    <row r="109" spans="1:17" ht="21" customHeight="1" x14ac:dyDescent="0.2">
      <c r="A109" s="27" t="s">
        <v>218</v>
      </c>
      <c r="B109" s="23">
        <f t="shared" si="47"/>
        <v>-3198</v>
      </c>
      <c r="C109" s="23">
        <f t="shared" si="48"/>
        <v>-3194</v>
      </c>
      <c r="D109" s="35">
        <v>0</v>
      </c>
      <c r="E109" s="35">
        <v>1494</v>
      </c>
      <c r="F109" s="35">
        <v>-4674</v>
      </c>
      <c r="G109" s="23">
        <f t="shared" si="49"/>
        <v>-14</v>
      </c>
      <c r="H109" s="35">
        <v>3</v>
      </c>
      <c r="I109" s="35">
        <v>-17</v>
      </c>
      <c r="J109" s="23">
        <f t="shared" si="50"/>
        <v>-4</v>
      </c>
      <c r="K109" s="35">
        <v>0</v>
      </c>
      <c r="L109" s="35">
        <v>0</v>
      </c>
      <c r="M109" s="35">
        <v>0</v>
      </c>
      <c r="N109" s="23">
        <f t="shared" si="51"/>
        <v>-4</v>
      </c>
      <c r="O109" s="35">
        <v>-5</v>
      </c>
      <c r="P109" s="35">
        <v>1</v>
      </c>
      <c r="Q109" s="40"/>
    </row>
    <row r="110" spans="1:17" ht="21" customHeight="1" x14ac:dyDescent="0.2">
      <c r="A110" s="26" t="s">
        <v>219</v>
      </c>
      <c r="B110" s="22">
        <f t="shared" si="47"/>
        <v>-1023</v>
      </c>
      <c r="C110" s="22">
        <f t="shared" si="48"/>
        <v>-1025</v>
      </c>
      <c r="D110" s="34">
        <v>0</v>
      </c>
      <c r="E110" s="34">
        <v>630</v>
      </c>
      <c r="F110" s="34">
        <v>-1661</v>
      </c>
      <c r="G110" s="22">
        <f t="shared" si="49"/>
        <v>6</v>
      </c>
      <c r="H110" s="34">
        <v>2</v>
      </c>
      <c r="I110" s="34">
        <v>4</v>
      </c>
      <c r="J110" s="22">
        <f t="shared" si="50"/>
        <v>2</v>
      </c>
      <c r="K110" s="34">
        <v>0</v>
      </c>
      <c r="L110" s="34">
        <v>0</v>
      </c>
      <c r="M110" s="34">
        <v>0</v>
      </c>
      <c r="N110" s="22">
        <f t="shared" si="51"/>
        <v>2</v>
      </c>
      <c r="O110" s="34">
        <v>0</v>
      </c>
      <c r="P110" s="34">
        <v>2</v>
      </c>
      <c r="Q110" s="40"/>
    </row>
    <row r="111" spans="1:17" ht="21" customHeight="1" x14ac:dyDescent="0.2">
      <c r="A111" s="27" t="s">
        <v>220</v>
      </c>
      <c r="B111" s="23">
        <f t="shared" si="47"/>
        <v>-259</v>
      </c>
      <c r="C111" s="23">
        <f t="shared" si="48"/>
        <v>-261</v>
      </c>
      <c r="D111" s="35">
        <v>0</v>
      </c>
      <c r="E111" s="35">
        <v>29</v>
      </c>
      <c r="F111" s="35">
        <v>-470</v>
      </c>
      <c r="G111" s="23">
        <f t="shared" si="49"/>
        <v>180</v>
      </c>
      <c r="H111" s="35">
        <v>0</v>
      </c>
      <c r="I111" s="35">
        <v>180</v>
      </c>
      <c r="J111" s="23">
        <f t="shared" si="50"/>
        <v>2</v>
      </c>
      <c r="K111" s="35">
        <v>0</v>
      </c>
      <c r="L111" s="35">
        <v>0</v>
      </c>
      <c r="M111" s="35">
        <v>0</v>
      </c>
      <c r="N111" s="23">
        <f t="shared" si="51"/>
        <v>2</v>
      </c>
      <c r="O111" s="35">
        <v>0</v>
      </c>
      <c r="P111" s="35">
        <v>2</v>
      </c>
      <c r="Q111" s="40"/>
    </row>
    <row r="112" spans="1:17" ht="21" customHeight="1" x14ac:dyDescent="0.2">
      <c r="A112" s="26" t="s">
        <v>221</v>
      </c>
      <c r="B112" s="22">
        <f t="shared" ref="B112:B115" si="52">+C112+J112</f>
        <v>-3119</v>
      </c>
      <c r="C112" s="22">
        <f t="shared" ref="C112:C115" si="53">+D112+E112+F112+G112</f>
        <v>-3120</v>
      </c>
      <c r="D112" s="34">
        <v>0</v>
      </c>
      <c r="E112" s="34">
        <v>713</v>
      </c>
      <c r="F112" s="34">
        <v>-3819</v>
      </c>
      <c r="G112" s="22">
        <f t="shared" ref="G112:G115" si="54">+H112+I112</f>
        <v>-14</v>
      </c>
      <c r="H112" s="34">
        <v>2</v>
      </c>
      <c r="I112" s="34">
        <v>-16</v>
      </c>
      <c r="J112" s="22">
        <f t="shared" ref="J112:J115" si="55">+K112+L112+M112+N112</f>
        <v>1</v>
      </c>
      <c r="K112" s="34">
        <v>0</v>
      </c>
      <c r="L112" s="34">
        <v>0</v>
      </c>
      <c r="M112" s="34">
        <v>0</v>
      </c>
      <c r="N112" s="22">
        <f t="shared" ref="N112:N115" si="56">+O112+P112</f>
        <v>1</v>
      </c>
      <c r="O112" s="34">
        <v>0</v>
      </c>
      <c r="P112" s="34">
        <v>1</v>
      </c>
      <c r="Q112" s="40"/>
    </row>
    <row r="113" spans="1:17" ht="21" customHeight="1" x14ac:dyDescent="0.2">
      <c r="A113" s="27" t="s">
        <v>222</v>
      </c>
      <c r="B113" s="23">
        <f t="shared" si="52"/>
        <v>-1348</v>
      </c>
      <c r="C113" s="23">
        <f t="shared" si="53"/>
        <v>-1347</v>
      </c>
      <c r="D113" s="35">
        <v>0</v>
      </c>
      <c r="E113" s="35">
        <v>162</v>
      </c>
      <c r="F113" s="35">
        <v>-1707</v>
      </c>
      <c r="G113" s="23">
        <f t="shared" si="54"/>
        <v>198</v>
      </c>
      <c r="H113" s="35">
        <v>-5</v>
      </c>
      <c r="I113" s="35">
        <v>203</v>
      </c>
      <c r="J113" s="23">
        <f t="shared" si="55"/>
        <v>-1</v>
      </c>
      <c r="K113" s="35">
        <v>0</v>
      </c>
      <c r="L113" s="35">
        <v>0</v>
      </c>
      <c r="M113" s="35">
        <v>0</v>
      </c>
      <c r="N113" s="23">
        <f t="shared" si="56"/>
        <v>-1</v>
      </c>
      <c r="O113" s="35">
        <v>0</v>
      </c>
      <c r="P113" s="35">
        <v>-1</v>
      </c>
      <c r="Q113" s="40"/>
    </row>
    <row r="114" spans="1:17" ht="21" customHeight="1" x14ac:dyDescent="0.2">
      <c r="A114" s="26" t="s">
        <v>223</v>
      </c>
      <c r="B114" s="22">
        <f t="shared" si="52"/>
        <v>-3848</v>
      </c>
      <c r="C114" s="22">
        <f t="shared" si="53"/>
        <v>-3846</v>
      </c>
      <c r="D114" s="34">
        <v>0</v>
      </c>
      <c r="E114" s="34">
        <v>-20</v>
      </c>
      <c r="F114" s="34">
        <v>-3793</v>
      </c>
      <c r="G114" s="22">
        <f t="shared" si="54"/>
        <v>-33</v>
      </c>
      <c r="H114" s="34">
        <v>-21</v>
      </c>
      <c r="I114" s="34">
        <v>-12</v>
      </c>
      <c r="J114" s="22">
        <f t="shared" si="55"/>
        <v>-2</v>
      </c>
      <c r="K114" s="34">
        <v>0</v>
      </c>
      <c r="L114" s="34">
        <v>0</v>
      </c>
      <c r="M114" s="34">
        <v>0</v>
      </c>
      <c r="N114" s="22">
        <f t="shared" si="56"/>
        <v>-2</v>
      </c>
      <c r="O114" s="34">
        <v>6</v>
      </c>
      <c r="P114" s="34">
        <v>-8</v>
      </c>
      <c r="Q114" s="40"/>
    </row>
    <row r="115" spans="1:17" ht="21" customHeight="1" x14ac:dyDescent="0.2">
      <c r="A115" s="27" t="s">
        <v>224</v>
      </c>
      <c r="B115" s="23">
        <f t="shared" si="52"/>
        <v>-3063</v>
      </c>
      <c r="C115" s="23">
        <f t="shared" si="53"/>
        <v>-3064</v>
      </c>
      <c r="D115" s="35">
        <v>0</v>
      </c>
      <c r="E115" s="35">
        <v>272</v>
      </c>
      <c r="F115" s="35">
        <v>-3342</v>
      </c>
      <c r="G115" s="23">
        <f t="shared" si="54"/>
        <v>6</v>
      </c>
      <c r="H115" s="35">
        <v>-23</v>
      </c>
      <c r="I115" s="35">
        <v>29</v>
      </c>
      <c r="J115" s="23">
        <f t="shared" si="55"/>
        <v>1</v>
      </c>
      <c r="K115" s="35">
        <v>0</v>
      </c>
      <c r="L115" s="35">
        <v>0</v>
      </c>
      <c r="M115" s="35">
        <v>0</v>
      </c>
      <c r="N115" s="23">
        <f t="shared" si="56"/>
        <v>1</v>
      </c>
      <c r="O115" s="35">
        <v>0</v>
      </c>
      <c r="P115" s="35">
        <v>1</v>
      </c>
      <c r="Q115" s="40"/>
    </row>
    <row r="116" spans="1:17" ht="21" customHeight="1" x14ac:dyDescent="0.2">
      <c r="A116" s="26" t="s">
        <v>225</v>
      </c>
      <c r="B116" s="22">
        <f t="shared" ref="B116:B119" si="57">+C116+J116</f>
        <v>-697</v>
      </c>
      <c r="C116" s="22">
        <f t="shared" ref="C116:C119" si="58">+D116+E116+F116+G116</f>
        <v>-923</v>
      </c>
      <c r="D116" s="34">
        <v>0</v>
      </c>
      <c r="E116" s="34">
        <v>-46</v>
      </c>
      <c r="F116" s="34">
        <v>-961</v>
      </c>
      <c r="G116" s="22">
        <f t="shared" ref="G116:G119" si="59">+H116+I116</f>
        <v>84</v>
      </c>
      <c r="H116" s="34">
        <v>53</v>
      </c>
      <c r="I116" s="34">
        <v>31</v>
      </c>
      <c r="J116" s="22">
        <f t="shared" ref="J116:J119" si="60">+K116+L116+M116+N116</f>
        <v>226</v>
      </c>
      <c r="K116" s="34">
        <v>0</v>
      </c>
      <c r="L116" s="34">
        <v>28</v>
      </c>
      <c r="M116" s="34">
        <v>197</v>
      </c>
      <c r="N116" s="22">
        <f t="shared" ref="N116:N119" si="61">+O116+P116</f>
        <v>1</v>
      </c>
      <c r="O116" s="34">
        <v>-50</v>
      </c>
      <c r="P116" s="34">
        <v>51</v>
      </c>
      <c r="Q116" s="40"/>
    </row>
    <row r="117" spans="1:17" ht="21" customHeight="1" x14ac:dyDescent="0.2">
      <c r="A117" s="27" t="s">
        <v>226</v>
      </c>
      <c r="B117" s="23">
        <f t="shared" si="57"/>
        <v>-7344</v>
      </c>
      <c r="C117" s="23">
        <f t="shared" si="58"/>
        <v>-7355</v>
      </c>
      <c r="D117" s="35">
        <v>0</v>
      </c>
      <c r="E117" s="35">
        <v>159</v>
      </c>
      <c r="F117" s="35">
        <v>-7309</v>
      </c>
      <c r="G117" s="23">
        <f t="shared" si="59"/>
        <v>-205</v>
      </c>
      <c r="H117" s="35">
        <v>-247</v>
      </c>
      <c r="I117" s="35">
        <v>42</v>
      </c>
      <c r="J117" s="23">
        <f t="shared" si="60"/>
        <v>11</v>
      </c>
      <c r="K117" s="35">
        <v>0</v>
      </c>
      <c r="L117" s="35">
        <v>0</v>
      </c>
      <c r="M117" s="35">
        <v>68</v>
      </c>
      <c r="N117" s="23">
        <f t="shared" si="61"/>
        <v>-57</v>
      </c>
      <c r="O117" s="35">
        <v>-8</v>
      </c>
      <c r="P117" s="35">
        <v>-49</v>
      </c>
      <c r="Q117" s="40"/>
    </row>
    <row r="118" spans="1:17" ht="21" customHeight="1" x14ac:dyDescent="0.2">
      <c r="A118" s="26" t="s">
        <v>227</v>
      </c>
      <c r="B118" s="22">
        <f t="shared" si="57"/>
        <v>346</v>
      </c>
      <c r="C118" s="22">
        <f t="shared" si="58"/>
        <v>360</v>
      </c>
      <c r="D118" s="34">
        <v>0</v>
      </c>
      <c r="E118" s="34">
        <v>83</v>
      </c>
      <c r="F118" s="34">
        <v>361</v>
      </c>
      <c r="G118" s="22">
        <f t="shared" si="59"/>
        <v>-84</v>
      </c>
      <c r="H118" s="34">
        <v>-8</v>
      </c>
      <c r="I118" s="34">
        <v>-76</v>
      </c>
      <c r="J118" s="22">
        <f t="shared" si="60"/>
        <v>-14</v>
      </c>
      <c r="K118" s="34">
        <v>0</v>
      </c>
      <c r="L118" s="34">
        <v>0</v>
      </c>
      <c r="M118" s="34">
        <v>-13</v>
      </c>
      <c r="N118" s="22">
        <f t="shared" si="61"/>
        <v>-1</v>
      </c>
      <c r="O118" s="34">
        <v>0</v>
      </c>
      <c r="P118" s="34">
        <v>-1</v>
      </c>
      <c r="Q118" s="40"/>
    </row>
    <row r="119" spans="1:17" ht="21" customHeight="1" x14ac:dyDescent="0.2">
      <c r="A119" s="27" t="s">
        <v>228</v>
      </c>
      <c r="B119" s="23">
        <f t="shared" si="57"/>
        <v>827</v>
      </c>
      <c r="C119" s="23">
        <f t="shared" si="58"/>
        <v>882</v>
      </c>
      <c r="D119" s="35">
        <v>0</v>
      </c>
      <c r="E119" s="35">
        <v>892</v>
      </c>
      <c r="F119" s="35">
        <v>-631</v>
      </c>
      <c r="G119" s="23">
        <f t="shared" si="59"/>
        <v>621</v>
      </c>
      <c r="H119" s="35">
        <v>98</v>
      </c>
      <c r="I119" s="35">
        <v>523</v>
      </c>
      <c r="J119" s="23">
        <f t="shared" si="60"/>
        <v>-55</v>
      </c>
      <c r="K119" s="35">
        <v>0</v>
      </c>
      <c r="L119" s="35">
        <v>0</v>
      </c>
      <c r="M119" s="35">
        <v>-55</v>
      </c>
      <c r="N119" s="23">
        <f t="shared" si="61"/>
        <v>0</v>
      </c>
      <c r="O119" s="35">
        <v>0</v>
      </c>
      <c r="P119" s="35">
        <v>0</v>
      </c>
      <c r="Q119" s="40"/>
    </row>
    <row r="120" spans="1:17" ht="21" customHeight="1" x14ac:dyDescent="0.2">
      <c r="A120" s="26" t="s">
        <v>230</v>
      </c>
      <c r="B120" s="22">
        <f t="shared" ref="B120:B123" si="62">+C120+J120</f>
        <v>-2486</v>
      </c>
      <c r="C120" s="22">
        <f t="shared" ref="C120:C123" si="63">+D120+E120+F120+G120</f>
        <v>-2317</v>
      </c>
      <c r="D120" s="34">
        <v>0</v>
      </c>
      <c r="E120" s="34">
        <v>126</v>
      </c>
      <c r="F120" s="34">
        <v>-2992</v>
      </c>
      <c r="G120" s="22">
        <f t="shared" ref="G120:G123" si="64">+H120+I120</f>
        <v>549</v>
      </c>
      <c r="H120" s="34">
        <v>520</v>
      </c>
      <c r="I120" s="34">
        <v>29</v>
      </c>
      <c r="J120" s="22">
        <f t="shared" ref="J120:J123" si="65">+K120+L120+M120+N120</f>
        <v>-169</v>
      </c>
      <c r="K120" s="34">
        <v>0</v>
      </c>
      <c r="L120" s="34">
        <v>-27</v>
      </c>
      <c r="M120" s="34">
        <v>-200</v>
      </c>
      <c r="N120" s="22">
        <f t="shared" ref="N120:N123" si="66">+O120+P120</f>
        <v>58</v>
      </c>
      <c r="O120" s="34">
        <v>58</v>
      </c>
      <c r="P120" s="34">
        <v>0</v>
      </c>
      <c r="Q120" s="40"/>
    </row>
    <row r="121" spans="1:17" ht="21" customHeight="1" x14ac:dyDescent="0.2">
      <c r="A121" s="27" t="s">
        <v>231</v>
      </c>
      <c r="B121" s="23">
        <f t="shared" si="62"/>
        <v>-2969</v>
      </c>
      <c r="C121" s="23">
        <f t="shared" si="63"/>
        <v>-2932</v>
      </c>
      <c r="D121" s="35">
        <v>0</v>
      </c>
      <c r="E121" s="35">
        <v>63</v>
      </c>
      <c r="F121" s="35">
        <v>-3727</v>
      </c>
      <c r="G121" s="23">
        <f t="shared" si="64"/>
        <v>732</v>
      </c>
      <c r="H121" s="35">
        <v>14</v>
      </c>
      <c r="I121" s="35">
        <v>718</v>
      </c>
      <c r="J121" s="23">
        <f t="shared" si="65"/>
        <v>-37</v>
      </c>
      <c r="K121" s="35">
        <v>0</v>
      </c>
      <c r="L121" s="35">
        <v>0</v>
      </c>
      <c r="M121" s="35">
        <v>1</v>
      </c>
      <c r="N121" s="23">
        <f t="shared" si="66"/>
        <v>-38</v>
      </c>
      <c r="O121" s="35">
        <v>-38</v>
      </c>
      <c r="P121" s="35">
        <v>0</v>
      </c>
      <c r="Q121" s="40"/>
    </row>
    <row r="122" spans="1:17" ht="21" customHeight="1" x14ac:dyDescent="0.2">
      <c r="A122" s="26" t="s">
        <v>232</v>
      </c>
      <c r="B122" s="22">
        <f t="shared" si="62"/>
        <v>1031</v>
      </c>
      <c r="C122" s="22">
        <f t="shared" si="63"/>
        <v>1047</v>
      </c>
      <c r="D122" s="34">
        <v>0</v>
      </c>
      <c r="E122" s="34">
        <v>177</v>
      </c>
      <c r="F122" s="34">
        <v>715</v>
      </c>
      <c r="G122" s="22">
        <f t="shared" si="64"/>
        <v>155</v>
      </c>
      <c r="H122" s="34">
        <v>151</v>
      </c>
      <c r="I122" s="34">
        <v>4</v>
      </c>
      <c r="J122" s="22">
        <f t="shared" si="65"/>
        <v>-16</v>
      </c>
      <c r="K122" s="34">
        <v>0</v>
      </c>
      <c r="L122" s="34">
        <v>0</v>
      </c>
      <c r="M122" s="34">
        <v>0</v>
      </c>
      <c r="N122" s="22">
        <f t="shared" si="66"/>
        <v>-16</v>
      </c>
      <c r="O122" s="34">
        <v>-16</v>
      </c>
      <c r="P122" s="34">
        <v>0</v>
      </c>
      <c r="Q122" s="40"/>
    </row>
    <row r="123" spans="1:17" ht="21" customHeight="1" x14ac:dyDescent="0.2">
      <c r="A123" s="27" t="s">
        <v>233</v>
      </c>
      <c r="B123" s="23">
        <f t="shared" si="62"/>
        <v>-1828</v>
      </c>
      <c r="C123" s="23">
        <f t="shared" si="63"/>
        <v>-1825</v>
      </c>
      <c r="D123" s="35">
        <v>0</v>
      </c>
      <c r="E123" s="35">
        <v>3</v>
      </c>
      <c r="F123" s="35">
        <v>-2561</v>
      </c>
      <c r="G123" s="23">
        <f t="shared" si="64"/>
        <v>733</v>
      </c>
      <c r="H123" s="35">
        <v>-2</v>
      </c>
      <c r="I123" s="35">
        <v>735</v>
      </c>
      <c r="J123" s="23">
        <f t="shared" si="65"/>
        <v>-3</v>
      </c>
      <c r="K123" s="35">
        <v>0</v>
      </c>
      <c r="L123" s="35">
        <v>0</v>
      </c>
      <c r="M123" s="35">
        <v>0</v>
      </c>
      <c r="N123" s="23">
        <f t="shared" si="66"/>
        <v>-3</v>
      </c>
      <c r="O123" s="35">
        <v>-3</v>
      </c>
      <c r="P123" s="35">
        <v>0</v>
      </c>
      <c r="Q123" s="40"/>
    </row>
    <row r="124" spans="1:17" ht="21" customHeight="1" x14ac:dyDescent="0.2">
      <c r="A124" s="26" t="s">
        <v>235</v>
      </c>
      <c r="B124" s="22">
        <f t="shared" ref="B124:B127" si="67">+C124+J124</f>
        <v>-2727</v>
      </c>
      <c r="C124" s="22">
        <f t="shared" ref="C124:C127" si="68">+D124+E124+F124+G124</f>
        <v>-2728</v>
      </c>
      <c r="D124" s="34">
        <v>0</v>
      </c>
      <c r="E124" s="34">
        <v>688</v>
      </c>
      <c r="F124" s="34">
        <v>-3468</v>
      </c>
      <c r="G124" s="22">
        <f t="shared" ref="G124:G127" si="69">+H124+I124</f>
        <v>52</v>
      </c>
      <c r="H124" s="34">
        <v>47</v>
      </c>
      <c r="I124" s="34">
        <v>5</v>
      </c>
      <c r="J124" s="22">
        <f t="shared" ref="J124:J127" si="70">+K124+L124+M124+N124</f>
        <v>1</v>
      </c>
      <c r="K124" s="34">
        <v>0</v>
      </c>
      <c r="L124" s="34">
        <v>0</v>
      </c>
      <c r="M124" s="34">
        <v>0</v>
      </c>
      <c r="N124" s="22">
        <f t="shared" ref="N124:N127" si="71">+O124+P124</f>
        <v>1</v>
      </c>
      <c r="O124" s="34">
        <v>1</v>
      </c>
      <c r="P124" s="34">
        <v>0</v>
      </c>
      <c r="Q124" s="40"/>
    </row>
    <row r="125" spans="1:17" ht="21" customHeight="1" x14ac:dyDescent="0.2">
      <c r="A125" s="27" t="s">
        <v>236</v>
      </c>
      <c r="B125" s="23">
        <f t="shared" si="67"/>
        <v>4709</v>
      </c>
      <c r="C125" s="23">
        <f t="shared" si="68"/>
        <v>4705</v>
      </c>
      <c r="D125" s="35">
        <v>0</v>
      </c>
      <c r="E125" s="35">
        <v>-449</v>
      </c>
      <c r="F125" s="35">
        <v>5146</v>
      </c>
      <c r="G125" s="23">
        <f t="shared" si="69"/>
        <v>8</v>
      </c>
      <c r="H125" s="35">
        <v>8</v>
      </c>
      <c r="I125" s="35">
        <v>0</v>
      </c>
      <c r="J125" s="23">
        <f t="shared" si="70"/>
        <v>4</v>
      </c>
      <c r="K125" s="35">
        <v>0</v>
      </c>
      <c r="L125" s="35">
        <v>0</v>
      </c>
      <c r="M125" s="35">
        <v>-1</v>
      </c>
      <c r="N125" s="23">
        <f t="shared" si="71"/>
        <v>5</v>
      </c>
      <c r="O125" s="35">
        <v>5</v>
      </c>
      <c r="P125" s="35">
        <v>0</v>
      </c>
      <c r="Q125" s="40"/>
    </row>
    <row r="126" spans="1:17" ht="21" customHeight="1" x14ac:dyDescent="0.2">
      <c r="A126" s="26" t="s">
        <v>237</v>
      </c>
      <c r="B126" s="22">
        <f t="shared" si="67"/>
        <v>1286</v>
      </c>
      <c r="C126" s="22">
        <f t="shared" si="68"/>
        <v>1287</v>
      </c>
      <c r="D126" s="34">
        <v>0</v>
      </c>
      <c r="E126" s="34">
        <v>620</v>
      </c>
      <c r="F126" s="34">
        <v>643</v>
      </c>
      <c r="G126" s="22">
        <f t="shared" si="69"/>
        <v>24</v>
      </c>
      <c r="H126" s="34">
        <v>11</v>
      </c>
      <c r="I126" s="34">
        <v>13</v>
      </c>
      <c r="J126" s="22">
        <f t="shared" si="70"/>
        <v>-1</v>
      </c>
      <c r="K126" s="34">
        <v>0</v>
      </c>
      <c r="L126" s="34">
        <v>0</v>
      </c>
      <c r="M126" s="34">
        <v>0</v>
      </c>
      <c r="N126" s="22">
        <f t="shared" si="71"/>
        <v>-1</v>
      </c>
      <c r="O126" s="34">
        <v>-1</v>
      </c>
      <c r="P126" s="34">
        <v>0</v>
      </c>
      <c r="Q126" s="40"/>
    </row>
    <row r="127" spans="1:17" ht="21" customHeight="1" x14ac:dyDescent="0.2">
      <c r="A127" s="27" t="s">
        <v>238</v>
      </c>
      <c r="B127" s="23">
        <f t="shared" si="67"/>
        <v>3600</v>
      </c>
      <c r="C127" s="23">
        <f t="shared" si="68"/>
        <v>3598</v>
      </c>
      <c r="D127" s="35">
        <v>0</v>
      </c>
      <c r="E127" s="35">
        <v>1228</v>
      </c>
      <c r="F127" s="35">
        <v>2380</v>
      </c>
      <c r="G127" s="23">
        <f t="shared" si="69"/>
        <v>-10</v>
      </c>
      <c r="H127" s="35">
        <v>-11</v>
      </c>
      <c r="I127" s="35">
        <v>1</v>
      </c>
      <c r="J127" s="23">
        <f t="shared" si="70"/>
        <v>2</v>
      </c>
      <c r="K127" s="35">
        <v>0</v>
      </c>
      <c r="L127" s="35">
        <v>0</v>
      </c>
      <c r="M127" s="35">
        <v>0</v>
      </c>
      <c r="N127" s="23">
        <f t="shared" si="71"/>
        <v>2</v>
      </c>
      <c r="O127" s="35">
        <v>2</v>
      </c>
      <c r="P127" s="35">
        <v>0</v>
      </c>
      <c r="Q127" s="40"/>
    </row>
    <row r="128" spans="1:17" ht="21" customHeight="1" x14ac:dyDescent="0.2">
      <c r="A128" s="26" t="s">
        <v>239</v>
      </c>
      <c r="B128" s="22">
        <f t="shared" ref="B128:B131" si="72">+C128+J128</f>
        <v>-343</v>
      </c>
      <c r="C128" s="22">
        <f t="shared" ref="C128:C131" si="73">+D128+E128+F128+G128</f>
        <v>-340</v>
      </c>
      <c r="D128" s="34">
        <v>0</v>
      </c>
      <c r="E128" s="34">
        <v>135</v>
      </c>
      <c r="F128" s="34">
        <v>-590</v>
      </c>
      <c r="G128" s="22">
        <f t="shared" ref="G128:G131" si="74">+H128+I128</f>
        <v>115</v>
      </c>
      <c r="H128" s="34">
        <v>-84</v>
      </c>
      <c r="I128" s="34">
        <v>199</v>
      </c>
      <c r="J128" s="22">
        <f t="shared" ref="J128:J131" si="75">+K128+L128+M128+N128</f>
        <v>-3</v>
      </c>
      <c r="K128" s="34">
        <v>0</v>
      </c>
      <c r="L128" s="34">
        <v>0</v>
      </c>
      <c r="M128" s="34">
        <v>0</v>
      </c>
      <c r="N128" s="22">
        <f t="shared" ref="N128:N131" si="76">+O128+P128</f>
        <v>-3</v>
      </c>
      <c r="O128" s="34">
        <v>-3</v>
      </c>
      <c r="P128" s="34">
        <v>0</v>
      </c>
      <c r="Q128" s="40"/>
    </row>
    <row r="129" spans="1:17" ht="21" customHeight="1" x14ac:dyDescent="0.2">
      <c r="A129" s="27" t="s">
        <v>240</v>
      </c>
      <c r="B129" s="23">
        <f t="shared" si="72"/>
        <v>6749</v>
      </c>
      <c r="C129" s="23">
        <f t="shared" si="73"/>
        <v>6667</v>
      </c>
      <c r="D129" s="35">
        <v>0</v>
      </c>
      <c r="E129" s="35">
        <v>1933</v>
      </c>
      <c r="F129" s="35">
        <v>4409</v>
      </c>
      <c r="G129" s="23">
        <f t="shared" si="74"/>
        <v>325</v>
      </c>
      <c r="H129" s="35">
        <v>75</v>
      </c>
      <c r="I129" s="35">
        <v>250</v>
      </c>
      <c r="J129" s="23">
        <f t="shared" si="75"/>
        <v>82</v>
      </c>
      <c r="K129" s="35">
        <v>0</v>
      </c>
      <c r="L129" s="35">
        <v>0</v>
      </c>
      <c r="M129" s="35">
        <v>0</v>
      </c>
      <c r="N129" s="23">
        <f t="shared" si="76"/>
        <v>82</v>
      </c>
      <c r="O129" s="35">
        <v>82</v>
      </c>
      <c r="P129" s="35">
        <v>0</v>
      </c>
      <c r="Q129" s="40"/>
    </row>
    <row r="130" spans="1:17" ht="21" customHeight="1" x14ac:dyDescent="0.2">
      <c r="A130" s="26" t="s">
        <v>241</v>
      </c>
      <c r="B130" s="22">
        <f t="shared" si="72"/>
        <v>-226</v>
      </c>
      <c r="C130" s="22">
        <f t="shared" si="73"/>
        <v>-229</v>
      </c>
      <c r="D130" s="34">
        <v>0</v>
      </c>
      <c r="E130" s="34">
        <v>1698</v>
      </c>
      <c r="F130" s="34">
        <v>-2143</v>
      </c>
      <c r="G130" s="22">
        <f t="shared" si="74"/>
        <v>216</v>
      </c>
      <c r="H130" s="34">
        <v>-139</v>
      </c>
      <c r="I130" s="34">
        <v>355</v>
      </c>
      <c r="J130" s="22">
        <f t="shared" si="75"/>
        <v>3</v>
      </c>
      <c r="K130" s="34">
        <v>0</v>
      </c>
      <c r="L130" s="34">
        <v>0</v>
      </c>
      <c r="M130" s="34">
        <v>0</v>
      </c>
      <c r="N130" s="22">
        <f t="shared" si="76"/>
        <v>3</v>
      </c>
      <c r="O130" s="34">
        <v>-2</v>
      </c>
      <c r="P130" s="34">
        <v>5</v>
      </c>
      <c r="Q130" s="40"/>
    </row>
    <row r="131" spans="1:17" ht="21" customHeight="1" x14ac:dyDescent="0.2">
      <c r="A131" s="27" t="s">
        <v>242</v>
      </c>
      <c r="B131" s="23">
        <f t="shared" si="72"/>
        <v>2585</v>
      </c>
      <c r="C131" s="23">
        <f t="shared" si="73"/>
        <v>2584</v>
      </c>
      <c r="D131" s="35">
        <v>0</v>
      </c>
      <c r="E131" s="35">
        <v>1264</v>
      </c>
      <c r="F131" s="35">
        <v>1317</v>
      </c>
      <c r="G131" s="23">
        <f t="shared" si="74"/>
        <v>3</v>
      </c>
      <c r="H131" s="35">
        <v>-7</v>
      </c>
      <c r="I131" s="35">
        <v>10</v>
      </c>
      <c r="J131" s="23">
        <f t="shared" si="75"/>
        <v>1</v>
      </c>
      <c r="K131" s="35">
        <v>0</v>
      </c>
      <c r="L131" s="35">
        <v>0</v>
      </c>
      <c r="M131" s="35">
        <v>0</v>
      </c>
      <c r="N131" s="23">
        <f t="shared" si="76"/>
        <v>1</v>
      </c>
      <c r="O131" s="35">
        <v>1</v>
      </c>
      <c r="P131" s="35">
        <v>0</v>
      </c>
      <c r="Q131" s="40"/>
    </row>
  </sheetData>
  <mergeCells count="13">
    <mergeCell ref="L8:L9"/>
    <mergeCell ref="M8:M9"/>
    <mergeCell ref="N8:P8"/>
    <mergeCell ref="A6:A9"/>
    <mergeCell ref="B6:P6"/>
    <mergeCell ref="B7:B9"/>
    <mergeCell ref="C7:I7"/>
    <mergeCell ref="J7:P7"/>
    <mergeCell ref="D8:D9"/>
    <mergeCell ref="E8:E9"/>
    <mergeCell ref="F8:F9"/>
    <mergeCell ref="G8:I8"/>
    <mergeCell ref="K8:K9"/>
  </mergeCells>
  <pageMargins left="0.11811023622047245" right="0.47244094488188981" top="0.15748031496062992" bottom="0.23622047244094491" header="0.15748031496062992" footer="0.15748031496062992"/>
  <pageSetup paperSize="9" scale="51" fitToHeight="3" orientation="landscape" r:id="rId1"/>
  <headerFooter alignWithMargins="0"/>
  <rowBreaks count="1" manualBreakCount="1">
    <brk id="51" max="15" man="1"/>
  </rowBreaks>
  <ignoredErrors>
    <ignoredError sqref="G15:P27 G28:G3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30"/>
  <sheetViews>
    <sheetView showGridLines="0" view="pageBreakPreview" zoomScale="90" zoomScaleNormal="100" zoomScaleSheetLayoutView="90" workbookViewId="0">
      <pane ySplit="9" topLeftCell="A60" activePane="bottomLeft" state="frozen"/>
      <selection activeCell="A6" sqref="A6:A9"/>
      <selection pane="bottomLeft" activeCell="C32" sqref="C32"/>
    </sheetView>
  </sheetViews>
  <sheetFormatPr defaultColWidth="9.140625" defaultRowHeight="12.75" x14ac:dyDescent="0.2"/>
  <cols>
    <col min="1" max="1" width="15.140625" style="18" customWidth="1"/>
    <col min="2" max="2" width="17.28515625" style="18" customWidth="1"/>
    <col min="3" max="4" width="13.7109375" style="15" customWidth="1"/>
    <col min="5" max="5" width="15.28515625" style="15" customWidth="1"/>
    <col min="6" max="7" width="13.7109375" style="15" customWidth="1"/>
    <col min="8" max="8" width="14.28515625" style="15" customWidth="1"/>
    <col min="9" max="10" width="13.7109375" style="15" customWidth="1"/>
    <col min="11" max="11" width="14.7109375" style="15" customWidth="1"/>
    <col min="12" max="13" width="13.7109375" style="15" customWidth="1"/>
    <col min="14" max="14" width="14.28515625" style="15" customWidth="1"/>
    <col min="15" max="16" width="13.7109375" style="15" customWidth="1"/>
    <col min="17" max="17" width="15.28515625" style="15" customWidth="1"/>
    <col min="18" max="18" width="13.7109375" style="15" customWidth="1"/>
    <col min="19" max="16384" width="9.140625" style="15"/>
  </cols>
  <sheetData>
    <row r="2" spans="1:18" x14ac:dyDescent="0.2">
      <c r="A2" s="14" t="s">
        <v>244</v>
      </c>
      <c r="B2" s="14"/>
      <c r="C2" s="14"/>
      <c r="P2" s="14"/>
    </row>
    <row r="4" spans="1:18" x14ac:dyDescent="0.2">
      <c r="A4" s="16" t="s">
        <v>153</v>
      </c>
      <c r="B4" s="16"/>
    </row>
    <row r="5" spans="1:18" x14ac:dyDescent="0.2">
      <c r="O5" s="18"/>
    </row>
    <row r="6" spans="1:18" ht="23.25" customHeight="1" x14ac:dyDescent="0.2">
      <c r="A6" s="135" t="s">
        <v>6</v>
      </c>
      <c r="B6" s="140" t="s">
        <v>198</v>
      </c>
      <c r="C6" s="130" t="s">
        <v>54</v>
      </c>
      <c r="D6" s="131"/>
      <c r="E6" s="131"/>
      <c r="F6" s="131"/>
      <c r="G6" s="131"/>
      <c r="H6" s="131"/>
      <c r="I6" s="131"/>
      <c r="J6" s="131"/>
      <c r="K6" s="131"/>
      <c r="L6" s="131"/>
      <c r="M6" s="131"/>
      <c r="N6" s="131"/>
      <c r="O6" s="132"/>
      <c r="P6" s="130" t="s">
        <v>55</v>
      </c>
      <c r="Q6" s="131"/>
      <c r="R6" s="132"/>
    </row>
    <row r="7" spans="1:18" ht="24" customHeight="1" x14ac:dyDescent="0.2">
      <c r="A7" s="136"/>
      <c r="B7" s="141"/>
      <c r="C7" s="128" t="s">
        <v>63</v>
      </c>
      <c r="D7" s="138" t="s">
        <v>81</v>
      </c>
      <c r="E7" s="139"/>
      <c r="F7" s="139"/>
      <c r="G7" s="138" t="s">
        <v>82</v>
      </c>
      <c r="H7" s="139"/>
      <c r="I7" s="139"/>
      <c r="J7" s="138" t="s">
        <v>119</v>
      </c>
      <c r="K7" s="139"/>
      <c r="L7" s="139"/>
      <c r="M7" s="138" t="s">
        <v>199</v>
      </c>
      <c r="N7" s="139"/>
      <c r="O7" s="139"/>
      <c r="P7" s="128" t="s">
        <v>83</v>
      </c>
      <c r="Q7" s="133" t="s">
        <v>80</v>
      </c>
      <c r="R7" s="133" t="s">
        <v>86</v>
      </c>
    </row>
    <row r="8" spans="1:18" ht="33.75" customHeight="1" x14ac:dyDescent="0.2">
      <c r="A8" s="137"/>
      <c r="B8" s="142"/>
      <c r="C8" s="129"/>
      <c r="D8" s="103" t="s">
        <v>83</v>
      </c>
      <c r="E8" s="104" t="s">
        <v>84</v>
      </c>
      <c r="F8" s="104" t="s">
        <v>85</v>
      </c>
      <c r="G8" s="103" t="s">
        <v>83</v>
      </c>
      <c r="H8" s="104" t="s">
        <v>80</v>
      </c>
      <c r="I8" s="104" t="s">
        <v>86</v>
      </c>
      <c r="J8" s="103" t="s">
        <v>83</v>
      </c>
      <c r="K8" s="104" t="s">
        <v>80</v>
      </c>
      <c r="L8" s="104" t="s">
        <v>86</v>
      </c>
      <c r="M8" s="103" t="s">
        <v>83</v>
      </c>
      <c r="N8" s="104" t="s">
        <v>80</v>
      </c>
      <c r="O8" s="104" t="s">
        <v>86</v>
      </c>
      <c r="P8" s="129"/>
      <c r="Q8" s="134"/>
      <c r="R8" s="134"/>
    </row>
    <row r="9" spans="1:18" ht="21" customHeight="1" x14ac:dyDescent="0.2">
      <c r="A9" s="74">
        <v>1</v>
      </c>
      <c r="B9" s="74">
        <f t="shared" ref="B9:R9" si="0">+A9+1</f>
        <v>2</v>
      </c>
      <c r="C9" s="74">
        <f t="shared" si="0"/>
        <v>3</v>
      </c>
      <c r="D9" s="74">
        <f t="shared" si="0"/>
        <v>4</v>
      </c>
      <c r="E9" s="74">
        <f t="shared" si="0"/>
        <v>5</v>
      </c>
      <c r="F9" s="74">
        <f t="shared" si="0"/>
        <v>6</v>
      </c>
      <c r="G9" s="74">
        <f t="shared" si="0"/>
        <v>7</v>
      </c>
      <c r="H9" s="74">
        <f t="shared" si="0"/>
        <v>8</v>
      </c>
      <c r="I9" s="74">
        <f t="shared" si="0"/>
        <v>9</v>
      </c>
      <c r="J9" s="74">
        <f t="shared" si="0"/>
        <v>10</v>
      </c>
      <c r="K9" s="74">
        <f t="shared" si="0"/>
        <v>11</v>
      </c>
      <c r="L9" s="74">
        <f t="shared" si="0"/>
        <v>12</v>
      </c>
      <c r="M9" s="74">
        <f t="shared" si="0"/>
        <v>13</v>
      </c>
      <c r="N9" s="74">
        <f t="shared" si="0"/>
        <v>14</v>
      </c>
      <c r="O9" s="74">
        <f t="shared" si="0"/>
        <v>15</v>
      </c>
      <c r="P9" s="74">
        <f t="shared" si="0"/>
        <v>16</v>
      </c>
      <c r="Q9" s="74">
        <f t="shared" si="0"/>
        <v>17</v>
      </c>
      <c r="R9" s="74">
        <f t="shared" si="0"/>
        <v>18</v>
      </c>
    </row>
    <row r="10" spans="1:18" ht="21" hidden="1" customHeight="1" x14ac:dyDescent="0.2">
      <c r="A10" s="21">
        <v>2000</v>
      </c>
      <c r="B10" s="21"/>
      <c r="C10" s="22"/>
      <c r="D10" s="22"/>
      <c r="E10" s="22"/>
      <c r="F10" s="22"/>
      <c r="G10" s="22"/>
      <c r="H10" s="22"/>
      <c r="I10" s="22"/>
      <c r="J10" s="22"/>
      <c r="K10" s="22"/>
      <c r="L10" s="22"/>
      <c r="M10" s="22"/>
      <c r="N10" s="22"/>
      <c r="O10" s="22"/>
      <c r="P10" s="22"/>
      <c r="Q10" s="22"/>
      <c r="R10" s="22"/>
    </row>
    <row r="11" spans="1:18" ht="21" hidden="1" customHeight="1" x14ac:dyDescent="0.2">
      <c r="A11" s="75">
        <v>2001</v>
      </c>
      <c r="B11" s="75"/>
      <c r="C11" s="76"/>
      <c r="D11" s="76"/>
      <c r="E11" s="76"/>
      <c r="F11" s="76"/>
      <c r="G11" s="76"/>
      <c r="H11" s="76"/>
      <c r="I11" s="76"/>
      <c r="J11" s="76"/>
      <c r="K11" s="76"/>
      <c r="L11" s="76"/>
      <c r="M11" s="76"/>
      <c r="N11" s="76"/>
      <c r="O11" s="76"/>
      <c r="P11" s="76"/>
      <c r="Q11" s="76"/>
      <c r="R11" s="76"/>
    </row>
    <row r="12" spans="1:18" ht="21" hidden="1" customHeight="1" x14ac:dyDescent="0.2">
      <c r="A12" s="21">
        <v>2002</v>
      </c>
      <c r="B12" s="21"/>
      <c r="C12" s="22"/>
      <c r="D12" s="22"/>
      <c r="E12" s="22"/>
      <c r="F12" s="22"/>
      <c r="G12" s="22"/>
      <c r="H12" s="22"/>
      <c r="I12" s="22"/>
      <c r="J12" s="22"/>
      <c r="K12" s="22"/>
      <c r="L12" s="22"/>
      <c r="M12" s="22"/>
      <c r="N12" s="22"/>
      <c r="O12" s="22"/>
      <c r="P12" s="22"/>
      <c r="Q12" s="22"/>
      <c r="R12" s="22"/>
    </row>
    <row r="13" spans="1:18" s="24" customFormat="1" ht="21" hidden="1" customHeight="1" x14ac:dyDescent="0.2">
      <c r="A13" s="75">
        <v>2003</v>
      </c>
      <c r="B13" s="75"/>
      <c r="C13" s="76"/>
      <c r="D13" s="76"/>
      <c r="E13" s="76"/>
      <c r="F13" s="76"/>
      <c r="G13" s="76"/>
      <c r="H13" s="76"/>
      <c r="I13" s="76"/>
      <c r="J13" s="76"/>
      <c r="K13" s="76"/>
      <c r="L13" s="76"/>
      <c r="M13" s="76"/>
      <c r="N13" s="76"/>
      <c r="O13" s="76"/>
      <c r="P13" s="76"/>
      <c r="Q13" s="76"/>
      <c r="R13" s="76"/>
    </row>
    <row r="14" spans="1:18" ht="21" customHeight="1" x14ac:dyDescent="0.2">
      <c r="A14" s="21">
        <v>2004</v>
      </c>
      <c r="B14" s="45">
        <f>+C14+P14</f>
        <v>-10861</v>
      </c>
      <c r="C14" s="22">
        <f>+D14+G14+J14+M14</f>
        <v>-12345</v>
      </c>
      <c r="D14" s="22">
        <f>+E14-F14</f>
        <v>-7709</v>
      </c>
      <c r="E14" s="22">
        <f>+E51+E52+E53+E54</f>
        <v>58564</v>
      </c>
      <c r="F14" s="22">
        <f>+F51+F52+F53+F54</f>
        <v>66273</v>
      </c>
      <c r="G14" s="22">
        <f>+H14-I14</f>
        <v>1849</v>
      </c>
      <c r="H14" s="22">
        <f>+H51+H52+H53+H54</f>
        <v>12124</v>
      </c>
      <c r="I14" s="22">
        <f>+I51+I52+I53+I54</f>
        <v>10275</v>
      </c>
      <c r="J14" s="22">
        <f>+K14-L14</f>
        <v>-6477</v>
      </c>
      <c r="K14" s="22">
        <f>+K51+K52+K53+K54</f>
        <v>4650</v>
      </c>
      <c r="L14" s="22">
        <f>+L51+L52+L53+L54</f>
        <v>11127</v>
      </c>
      <c r="M14" s="22">
        <f>+N14-O14</f>
        <v>-8</v>
      </c>
      <c r="N14" s="22">
        <f>+N51+N52+N53+N54</f>
        <v>2609</v>
      </c>
      <c r="O14" s="22">
        <f>+O51+O52+O53+O54</f>
        <v>2617</v>
      </c>
      <c r="P14" s="22">
        <f>+Q14-R14</f>
        <v>1484</v>
      </c>
      <c r="Q14" s="22">
        <f>+Q51+Q52+Q53+Q54</f>
        <v>1600</v>
      </c>
      <c r="R14" s="22">
        <f>+R51+R52+R53+R54</f>
        <v>116</v>
      </c>
    </row>
    <row r="15" spans="1:18" s="24" customFormat="1" ht="21" customHeight="1" x14ac:dyDescent="0.2">
      <c r="A15" s="75">
        <v>2005</v>
      </c>
      <c r="B15" s="77">
        <f t="shared" ref="B15:B87" si="1">+C15+P15</f>
        <v>-6354</v>
      </c>
      <c r="C15" s="76">
        <f t="shared" ref="C15:C87" si="2">+D15+G15+J15+M15</f>
        <v>-8195</v>
      </c>
      <c r="D15" s="76">
        <f t="shared" ref="D15:D87" si="3">+E15-F15</f>
        <v>-5680</v>
      </c>
      <c r="E15" s="76">
        <f>+E55+E56+E57+E58</f>
        <v>70647</v>
      </c>
      <c r="F15" s="76">
        <f>+F55+F56+F57+F58</f>
        <v>76327</v>
      </c>
      <c r="G15" s="76">
        <f>+H15-I15</f>
        <v>2573</v>
      </c>
      <c r="H15" s="76">
        <f>+H55+H56+H57+H58</f>
        <v>14633</v>
      </c>
      <c r="I15" s="76">
        <f>+I55+I56+I57+I58</f>
        <v>12060</v>
      </c>
      <c r="J15" s="76">
        <f>+K15-L15</f>
        <v>-4863</v>
      </c>
      <c r="K15" s="76">
        <f>+K55+K56+K57+K58</f>
        <v>6545</v>
      </c>
      <c r="L15" s="76">
        <f>+L55+L56+L57+L58</f>
        <v>11408</v>
      </c>
      <c r="M15" s="76">
        <f>+N15-O15</f>
        <v>-225</v>
      </c>
      <c r="N15" s="76">
        <f>+N55+N56+N57+N58</f>
        <v>3532</v>
      </c>
      <c r="O15" s="76">
        <f>+O55+O56+O57+O58</f>
        <v>3757</v>
      </c>
      <c r="P15" s="76">
        <f>+Q15-R15</f>
        <v>1841</v>
      </c>
      <c r="Q15" s="76">
        <f>+Q55+Q56+Q57+Q58</f>
        <v>1996</v>
      </c>
      <c r="R15" s="76">
        <f>+R55+R56+R57+R58</f>
        <v>155</v>
      </c>
    </row>
    <row r="16" spans="1:18" s="24" customFormat="1" ht="21" customHeight="1" x14ac:dyDescent="0.2">
      <c r="A16" s="21">
        <v>2006</v>
      </c>
      <c r="B16" s="45">
        <f t="shared" si="1"/>
        <v>-10166</v>
      </c>
      <c r="C16" s="22">
        <f t="shared" si="2"/>
        <v>-12745</v>
      </c>
      <c r="D16" s="22">
        <f t="shared" si="3"/>
        <v>-9163</v>
      </c>
      <c r="E16" s="22">
        <f>+E59+E60+E61+E62</f>
        <v>86019</v>
      </c>
      <c r="F16" s="22">
        <f>+F59+F60+F61+F62</f>
        <v>95182</v>
      </c>
      <c r="G16" s="22">
        <f t="shared" ref="G16:G87" si="4">+H16-I16</f>
        <v>2596</v>
      </c>
      <c r="H16" s="22">
        <f>+H59+H60+H61+H62</f>
        <v>17764</v>
      </c>
      <c r="I16" s="22">
        <f>+I59+I60+I61+I62</f>
        <v>15168</v>
      </c>
      <c r="J16" s="22">
        <f t="shared" ref="J16:J87" si="5">+K16-L16</f>
        <v>-7107</v>
      </c>
      <c r="K16" s="22">
        <f>+K59+K60+K61+K62</f>
        <v>8064</v>
      </c>
      <c r="L16" s="22">
        <f>+L59+L60+L61+L62</f>
        <v>15171</v>
      </c>
      <c r="M16" s="22">
        <f t="shared" ref="M16:M87" si="6">+N16-O16</f>
        <v>929</v>
      </c>
      <c r="N16" s="22">
        <f>+N59+N60+N61+N62</f>
        <v>5174</v>
      </c>
      <c r="O16" s="22">
        <f>+O59+O60+O61+O62</f>
        <v>4245</v>
      </c>
      <c r="P16" s="22">
        <f t="shared" ref="P16:P87" si="7">+Q16-R16</f>
        <v>2579</v>
      </c>
      <c r="Q16" s="22">
        <f>+Q59+Q60+Q61+Q62</f>
        <v>2950</v>
      </c>
      <c r="R16" s="22">
        <f>+R59+R60+R61+R62</f>
        <v>371</v>
      </c>
    </row>
    <row r="17" spans="1:18" s="24" customFormat="1" ht="21" customHeight="1" x14ac:dyDescent="0.2">
      <c r="A17" s="75">
        <v>2007</v>
      </c>
      <c r="B17" s="77">
        <f t="shared" si="1"/>
        <v>-17476</v>
      </c>
      <c r="C17" s="76">
        <f t="shared" si="2"/>
        <v>-20884</v>
      </c>
      <c r="D17" s="76">
        <f t="shared" si="3"/>
        <v>-18060</v>
      </c>
      <c r="E17" s="76">
        <f>+E63+E64+E65+E66</f>
        <v>98158</v>
      </c>
      <c r="F17" s="76">
        <f>+F63+F64+F65+F66</f>
        <v>116218</v>
      </c>
      <c r="G17" s="76">
        <f t="shared" si="4"/>
        <v>6066</v>
      </c>
      <c r="H17" s="76">
        <f>+H63+H64+H65+H66</f>
        <v>22950</v>
      </c>
      <c r="I17" s="76">
        <f>+I63+I64+I65+I66</f>
        <v>16884</v>
      </c>
      <c r="J17" s="76">
        <f t="shared" si="5"/>
        <v>-10762</v>
      </c>
      <c r="K17" s="76">
        <f>+K63+K64+K65+K66</f>
        <v>8883</v>
      </c>
      <c r="L17" s="76">
        <f>+L63+L64+L65+L66</f>
        <v>19645</v>
      </c>
      <c r="M17" s="76">
        <f t="shared" si="6"/>
        <v>1872</v>
      </c>
      <c r="N17" s="76">
        <f>+N63+N64+N65+N66</f>
        <v>6623</v>
      </c>
      <c r="O17" s="76">
        <f>+O63+O64+O65+O66</f>
        <v>4751</v>
      </c>
      <c r="P17" s="76">
        <f t="shared" si="7"/>
        <v>3408</v>
      </c>
      <c r="Q17" s="76">
        <f>+Q63+Q64+Q65+Q66</f>
        <v>3870</v>
      </c>
      <c r="R17" s="76">
        <f>+R63+R64+R65+R66</f>
        <v>462</v>
      </c>
    </row>
    <row r="18" spans="1:18" s="24" customFormat="1" ht="21" customHeight="1" x14ac:dyDescent="0.2">
      <c r="A18" s="21">
        <v>2008</v>
      </c>
      <c r="B18" s="45">
        <f t="shared" si="1"/>
        <v>-21337</v>
      </c>
      <c r="C18" s="22">
        <f t="shared" si="2"/>
        <v>-24641</v>
      </c>
      <c r="D18" s="22">
        <f t="shared" si="3"/>
        <v>-25177</v>
      </c>
      <c r="E18" s="22">
        <f>+E67+E68+E69+E70</f>
        <v>112790</v>
      </c>
      <c r="F18" s="22">
        <f>+F67+F68+F69+F70</f>
        <v>137967</v>
      </c>
      <c r="G18" s="22">
        <f t="shared" si="4"/>
        <v>5894</v>
      </c>
      <c r="H18" s="22">
        <f>+H67+H68+H69+H70</f>
        <v>25840</v>
      </c>
      <c r="I18" s="22">
        <f>+I67+I68+I69+I70</f>
        <v>19946</v>
      </c>
      <c r="J18" s="22">
        <f t="shared" si="5"/>
        <v>-7689</v>
      </c>
      <c r="K18" s="22">
        <f>+K67+K68+K69+K70</f>
        <v>8969</v>
      </c>
      <c r="L18" s="22">
        <f>+L67+L68+L69+L70</f>
        <v>16658</v>
      </c>
      <c r="M18" s="22">
        <f t="shared" si="6"/>
        <v>2331</v>
      </c>
      <c r="N18" s="22">
        <f>+N67+N68+N69+N70</f>
        <v>7730</v>
      </c>
      <c r="O18" s="22">
        <f>+O67+O68+O69+O70</f>
        <v>5399</v>
      </c>
      <c r="P18" s="22">
        <f t="shared" si="7"/>
        <v>3304</v>
      </c>
      <c r="Q18" s="22">
        <f>+Q67+Q68+Q69+Q70</f>
        <v>3964</v>
      </c>
      <c r="R18" s="22">
        <f>+R67+R68+R69+R70</f>
        <v>660</v>
      </c>
    </row>
    <row r="19" spans="1:18" ht="21" customHeight="1" x14ac:dyDescent="0.2">
      <c r="A19" s="75">
        <v>2009</v>
      </c>
      <c r="B19" s="77">
        <f t="shared" si="1"/>
        <v>-8068</v>
      </c>
      <c r="C19" s="76">
        <f t="shared" si="2"/>
        <v>-12278</v>
      </c>
      <c r="D19" s="76">
        <f t="shared" si="3"/>
        <v>-8677</v>
      </c>
      <c r="E19" s="76">
        <f>+E71+E72+E73+E74</f>
        <v>95463</v>
      </c>
      <c r="F19" s="76">
        <f>+F71+F72+F73+F74</f>
        <v>104140</v>
      </c>
      <c r="G19" s="76">
        <f t="shared" si="4"/>
        <v>5586</v>
      </c>
      <c r="H19" s="76">
        <f>+H71+H72+H73+H74</f>
        <v>22331</v>
      </c>
      <c r="I19" s="76">
        <f>+I71+I72+I73+I74</f>
        <v>16745</v>
      </c>
      <c r="J19" s="76">
        <f t="shared" si="5"/>
        <v>-9866</v>
      </c>
      <c r="K19" s="76">
        <f>+K71+K72+K73+K74</f>
        <v>6958</v>
      </c>
      <c r="L19" s="76">
        <f>+L71+L72+L73+L74</f>
        <v>16824</v>
      </c>
      <c r="M19" s="76">
        <f t="shared" si="6"/>
        <v>679</v>
      </c>
      <c r="N19" s="76">
        <f>+N71+N72+N73+N74</f>
        <v>6878</v>
      </c>
      <c r="O19" s="76">
        <f>+O71+O72+O73+O74</f>
        <v>6199</v>
      </c>
      <c r="P19" s="76">
        <f t="shared" si="7"/>
        <v>4210</v>
      </c>
      <c r="Q19" s="76">
        <f>+Q71+Q72+Q73+Q74</f>
        <v>4496</v>
      </c>
      <c r="R19" s="76">
        <f>+R71+R72+R73+R74</f>
        <v>286</v>
      </c>
    </row>
    <row r="20" spans="1:18" s="24" customFormat="1" ht="21" customHeight="1" x14ac:dyDescent="0.2">
      <c r="A20" s="25">
        <v>2010</v>
      </c>
      <c r="B20" s="46">
        <f t="shared" si="1"/>
        <v>-12472</v>
      </c>
      <c r="C20" s="22">
        <f t="shared" si="2"/>
        <v>-18536</v>
      </c>
      <c r="D20" s="22">
        <f t="shared" si="3"/>
        <v>-12674</v>
      </c>
      <c r="E20" s="22">
        <f>+E75+E76+E77+E78</f>
        <v>117667</v>
      </c>
      <c r="F20" s="22">
        <f>+F75+F76+F77+F78</f>
        <v>130341</v>
      </c>
      <c r="G20" s="22">
        <f t="shared" si="4"/>
        <v>3844</v>
      </c>
      <c r="H20" s="22">
        <f>+H75+H76+H77+H78</f>
        <v>26301</v>
      </c>
      <c r="I20" s="22">
        <f>+I75+I76+I77+I78</f>
        <v>22457</v>
      </c>
      <c r="J20" s="22">
        <f t="shared" si="5"/>
        <v>-11903</v>
      </c>
      <c r="K20" s="22">
        <f>+K75+K76+K77+K78</f>
        <v>8718</v>
      </c>
      <c r="L20" s="22">
        <f>+L75+L76+L77+L78</f>
        <v>20621</v>
      </c>
      <c r="M20" s="22">
        <f t="shared" si="6"/>
        <v>2197</v>
      </c>
      <c r="N20" s="22">
        <f>+N75+N76+N77+N78</f>
        <v>7398</v>
      </c>
      <c r="O20" s="22">
        <f>+O75+O76+O77+O78</f>
        <v>5201</v>
      </c>
      <c r="P20" s="22">
        <f t="shared" si="7"/>
        <v>6064</v>
      </c>
      <c r="Q20" s="22">
        <f>+Q75+Q76+Q77+Q78</f>
        <v>6516</v>
      </c>
      <c r="R20" s="22">
        <f>+R75+R76+R77+R78</f>
        <v>452</v>
      </c>
    </row>
    <row r="21" spans="1:18" s="24" customFormat="1" ht="21" customHeight="1" x14ac:dyDescent="0.2">
      <c r="A21" s="75">
        <v>2011</v>
      </c>
      <c r="B21" s="77">
        <f t="shared" si="1"/>
        <v>-12588</v>
      </c>
      <c r="C21" s="76">
        <f t="shared" si="2"/>
        <v>-19217</v>
      </c>
      <c r="D21" s="76">
        <f t="shared" si="3"/>
        <v>-14283</v>
      </c>
      <c r="E21" s="76">
        <f>+E79+E80+E81+E82</f>
        <v>131868</v>
      </c>
      <c r="F21" s="76">
        <f>+F79+F80+F81+F82</f>
        <v>146151</v>
      </c>
      <c r="G21" s="76">
        <f t="shared" si="4"/>
        <v>5640</v>
      </c>
      <c r="H21" s="76">
        <f>+H79+H80+H81+H82</f>
        <v>28768</v>
      </c>
      <c r="I21" s="76">
        <f>+I79+I80+I81+I82</f>
        <v>23128</v>
      </c>
      <c r="J21" s="76">
        <f t="shared" si="5"/>
        <v>-13456</v>
      </c>
      <c r="K21" s="76">
        <f>+K79+K80+K81+K82</f>
        <v>9063</v>
      </c>
      <c r="L21" s="76">
        <f>+L79+L80+L81+L82</f>
        <v>22519</v>
      </c>
      <c r="M21" s="76">
        <f t="shared" si="6"/>
        <v>2882</v>
      </c>
      <c r="N21" s="76">
        <f>+N79+N80+N81+N82</f>
        <v>8159</v>
      </c>
      <c r="O21" s="76">
        <f>+O79+O80+O81+O82</f>
        <v>5277</v>
      </c>
      <c r="P21" s="76">
        <f t="shared" si="7"/>
        <v>6629</v>
      </c>
      <c r="Q21" s="76">
        <f>+Q79+Q80+Q81+Q82</f>
        <v>7920</v>
      </c>
      <c r="R21" s="76">
        <f>+R79+R80+R81+R82</f>
        <v>1291</v>
      </c>
    </row>
    <row r="22" spans="1:18" s="24" customFormat="1" ht="21" customHeight="1" x14ac:dyDescent="0.2">
      <c r="A22" s="25">
        <v>2012</v>
      </c>
      <c r="B22" s="46">
        <f t="shared" si="1"/>
        <v>-6180</v>
      </c>
      <c r="C22" s="22">
        <f t="shared" si="2"/>
        <v>-15808</v>
      </c>
      <c r="D22" s="22">
        <f t="shared" si="3"/>
        <v>-9453</v>
      </c>
      <c r="E22" s="22">
        <f>+E83+E84+E85+E86</f>
        <v>139396</v>
      </c>
      <c r="F22" s="22">
        <f>+F83+F84+F85+F86</f>
        <v>148849</v>
      </c>
      <c r="G22" s="22">
        <f t="shared" si="4"/>
        <v>6425</v>
      </c>
      <c r="H22" s="22">
        <f>+H83+H84+H85+H86</f>
        <v>31293</v>
      </c>
      <c r="I22" s="22">
        <f>+I83+I84+I85+I86</f>
        <v>24868</v>
      </c>
      <c r="J22" s="22">
        <f t="shared" si="5"/>
        <v>-14630</v>
      </c>
      <c r="K22" s="22">
        <f>+K83+K84+K85+K86</f>
        <v>9410</v>
      </c>
      <c r="L22" s="22">
        <f>+L83+L84+L85+L86</f>
        <v>24040</v>
      </c>
      <c r="M22" s="22">
        <f t="shared" si="6"/>
        <v>1850</v>
      </c>
      <c r="N22" s="22">
        <f>+N83+N84+N85+N86</f>
        <v>8066</v>
      </c>
      <c r="O22" s="22">
        <f>+O83+O84+O85+O86</f>
        <v>6216</v>
      </c>
      <c r="P22" s="22">
        <f t="shared" si="7"/>
        <v>9628</v>
      </c>
      <c r="Q22" s="22">
        <f>+Q83+Q84+Q85+Q86</f>
        <v>10139</v>
      </c>
      <c r="R22" s="22">
        <f>+R83+R84+R85+R86</f>
        <v>511</v>
      </c>
    </row>
    <row r="23" spans="1:18" s="24" customFormat="1" ht="21" customHeight="1" x14ac:dyDescent="0.2">
      <c r="A23" s="75">
        <v>2013</v>
      </c>
      <c r="B23" s="77">
        <f t="shared" si="1"/>
        <v>-833</v>
      </c>
      <c r="C23" s="76">
        <f t="shared" si="2"/>
        <v>-7660</v>
      </c>
      <c r="D23" s="76">
        <f t="shared" si="3"/>
        <v>-3749</v>
      </c>
      <c r="E23" s="76">
        <f>+E87+E88+E89+E90</f>
        <v>145584</v>
      </c>
      <c r="F23" s="76">
        <f>+F87+F88+F89+F90</f>
        <v>149333</v>
      </c>
      <c r="G23" s="76">
        <f t="shared" si="4"/>
        <v>8099</v>
      </c>
      <c r="H23" s="76">
        <f>+H87+H88+H89+H90</f>
        <v>32962</v>
      </c>
      <c r="I23" s="76">
        <f>+I87+I88+I89+I90</f>
        <v>24863</v>
      </c>
      <c r="J23" s="76">
        <f t="shared" si="5"/>
        <v>-14091</v>
      </c>
      <c r="K23" s="76">
        <f>+K87+K88+K89+K90</f>
        <v>9900</v>
      </c>
      <c r="L23" s="76">
        <f>+L87+L88+L89+L90</f>
        <v>23991</v>
      </c>
      <c r="M23" s="76">
        <f t="shared" si="6"/>
        <v>2081</v>
      </c>
      <c r="N23" s="76">
        <f>+N87+N88+N89+N90</f>
        <v>8546</v>
      </c>
      <c r="O23" s="76">
        <f>+O87+O88+O89+O90</f>
        <v>6465</v>
      </c>
      <c r="P23" s="76">
        <f t="shared" si="7"/>
        <v>6827</v>
      </c>
      <c r="Q23" s="76">
        <f>+Q87+Q88+Q89+Q90</f>
        <v>7547</v>
      </c>
      <c r="R23" s="76">
        <f>+R87+R88+R89+R90</f>
        <v>720</v>
      </c>
    </row>
    <row r="24" spans="1:18" s="24" customFormat="1" ht="21" customHeight="1" x14ac:dyDescent="0.2">
      <c r="A24" s="25">
        <v>2014</v>
      </c>
      <c r="B24" s="46">
        <f t="shared" si="1"/>
        <v>-4248</v>
      </c>
      <c r="C24" s="22">
        <f t="shared" si="2"/>
        <v>-11715</v>
      </c>
      <c r="D24" s="22">
        <f t="shared" si="3"/>
        <v>-7904</v>
      </c>
      <c r="E24" s="22">
        <f>+E91+E92+E93+E94</f>
        <v>152834</v>
      </c>
      <c r="F24" s="22">
        <f>+F91+F92+F93+F94</f>
        <v>160738</v>
      </c>
      <c r="G24" s="22">
        <f t="shared" si="4"/>
        <v>9568</v>
      </c>
      <c r="H24" s="22">
        <f>+H91+H92+H93+H94</f>
        <v>36022</v>
      </c>
      <c r="I24" s="22">
        <f>+I91+I92+I93+I94</f>
        <v>26454</v>
      </c>
      <c r="J24" s="22">
        <f t="shared" si="5"/>
        <v>-15532</v>
      </c>
      <c r="K24" s="22">
        <f>+K91+K92+K93+K94</f>
        <v>10604</v>
      </c>
      <c r="L24" s="22">
        <f>+L91+L92+L93+L94</f>
        <v>26136</v>
      </c>
      <c r="M24" s="22">
        <f t="shared" si="6"/>
        <v>2153</v>
      </c>
      <c r="N24" s="22">
        <f>+N91+N92+N93+N94</f>
        <v>8472</v>
      </c>
      <c r="O24" s="22">
        <f>+O91+O92+O93+O94</f>
        <v>6319</v>
      </c>
      <c r="P24" s="22">
        <f t="shared" si="7"/>
        <v>7467</v>
      </c>
      <c r="Q24" s="22">
        <f>+Q91+Q92+Q93+Q94</f>
        <v>8634</v>
      </c>
      <c r="R24" s="22">
        <f>+R91+R92+R93+R94</f>
        <v>1167</v>
      </c>
    </row>
    <row r="25" spans="1:18" ht="21" customHeight="1" x14ac:dyDescent="0.2">
      <c r="A25" s="68">
        <v>2015</v>
      </c>
      <c r="B25" s="77">
        <f t="shared" si="1"/>
        <v>5649</v>
      </c>
      <c r="C25" s="76">
        <f t="shared" si="2"/>
        <v>-5521</v>
      </c>
      <c r="D25" s="76">
        <f t="shared" si="3"/>
        <v>-2121</v>
      </c>
      <c r="E25" s="69">
        <f>+E95+E96+E97+E98</f>
        <v>164038</v>
      </c>
      <c r="F25" s="69">
        <f>+F95+F96+F97+F98</f>
        <v>166159</v>
      </c>
      <c r="G25" s="76">
        <f t="shared" si="4"/>
        <v>11046</v>
      </c>
      <c r="H25" s="69">
        <f>+H95+H96+H97+H98</f>
        <v>39908</v>
      </c>
      <c r="I25" s="69">
        <f>+I95+I96+I97+I98</f>
        <v>28862</v>
      </c>
      <c r="J25" s="76">
        <f t="shared" si="5"/>
        <v>-16148</v>
      </c>
      <c r="K25" s="69">
        <f>+K95+K96+K97+K98</f>
        <v>10583</v>
      </c>
      <c r="L25" s="69">
        <f>+L95+L96+L97+L98</f>
        <v>26731</v>
      </c>
      <c r="M25" s="76">
        <f t="shared" si="6"/>
        <v>1702</v>
      </c>
      <c r="N25" s="69">
        <f>+N95+N96+N97+N98</f>
        <v>8356</v>
      </c>
      <c r="O25" s="69">
        <f>+O95+O96+O97+O98</f>
        <v>6654</v>
      </c>
      <c r="P25" s="76">
        <f t="shared" si="7"/>
        <v>11170</v>
      </c>
      <c r="Q25" s="69">
        <f>+Q95+Q96+Q97+Q98</f>
        <v>12474</v>
      </c>
      <c r="R25" s="69">
        <f>+R95+R96+R97+R98</f>
        <v>1304</v>
      </c>
    </row>
    <row r="26" spans="1:18" s="24" customFormat="1" ht="21" customHeight="1" x14ac:dyDescent="0.2">
      <c r="A26" s="25">
        <v>2016</v>
      </c>
      <c r="B26" s="46">
        <f t="shared" ref="B26:B27" si="8">+C26+P26</f>
        <v>-196</v>
      </c>
      <c r="C26" s="22">
        <f t="shared" ref="C26:C27" si="9">+D26+G26+J26+M26</f>
        <v>-4290</v>
      </c>
      <c r="D26" s="22">
        <f t="shared" ref="D26:D27" si="10">+E26-F26</f>
        <v>-1337</v>
      </c>
      <c r="E26" s="22">
        <f>+E99+E100+E101+E102</f>
        <v>169226</v>
      </c>
      <c r="F26" s="22">
        <f>+F99+F100+F101+F102</f>
        <v>170563</v>
      </c>
      <c r="G26" s="22">
        <f t="shared" ref="G26:G27" si="11">+H26-I26</f>
        <v>13934</v>
      </c>
      <c r="H26" s="22">
        <f>+H99+H100+H101+H102</f>
        <v>44212</v>
      </c>
      <c r="I26" s="22">
        <f>+I99+I100+I101+I102</f>
        <v>30278</v>
      </c>
      <c r="J26" s="22">
        <f t="shared" ref="J26:J27" si="12">+K26-L26</f>
        <v>-16497</v>
      </c>
      <c r="K26" s="22">
        <f>+K99+K100+K101+K102</f>
        <v>12355</v>
      </c>
      <c r="L26" s="22">
        <f>+L99+L100+L101+L102</f>
        <v>28852</v>
      </c>
      <c r="M26" s="22">
        <f t="shared" ref="M26:M27" si="13">+N26-O26</f>
        <v>-390</v>
      </c>
      <c r="N26" s="22">
        <f>+N99+N100+N101+N102</f>
        <v>6516</v>
      </c>
      <c r="O26" s="22">
        <f>+O99+O100+O101+O102</f>
        <v>6906</v>
      </c>
      <c r="P26" s="22">
        <f t="shared" ref="P26:P27" si="14">+Q26-R26</f>
        <v>4094</v>
      </c>
      <c r="Q26" s="22">
        <f>+Q99+Q100+Q101+Q102</f>
        <v>5112</v>
      </c>
      <c r="R26" s="22">
        <f>+R99+R100+R101+R102</f>
        <v>1018</v>
      </c>
    </row>
    <row r="27" spans="1:18" ht="21" customHeight="1" x14ac:dyDescent="0.2">
      <c r="A27" s="68">
        <v>2017</v>
      </c>
      <c r="B27" s="77">
        <f t="shared" si="8"/>
        <v>-17</v>
      </c>
      <c r="C27" s="76">
        <f t="shared" si="9"/>
        <v>-5271</v>
      </c>
      <c r="D27" s="76">
        <f t="shared" si="10"/>
        <v>-4817</v>
      </c>
      <c r="E27" s="69">
        <f>+E103+E104+E105+E106</f>
        <v>191191</v>
      </c>
      <c r="F27" s="69">
        <f>+F103+F104+F105+F106</f>
        <v>196008</v>
      </c>
      <c r="G27" s="76">
        <f t="shared" si="11"/>
        <v>18039</v>
      </c>
      <c r="H27" s="69">
        <f>+H103+H104+H105+H106</f>
        <v>51268</v>
      </c>
      <c r="I27" s="69">
        <f>+I103+I104+I105+I106</f>
        <v>33229</v>
      </c>
      <c r="J27" s="76">
        <f t="shared" si="12"/>
        <v>-19758</v>
      </c>
      <c r="K27" s="69">
        <f>+K103+K104+K105+K106</f>
        <v>11999</v>
      </c>
      <c r="L27" s="69">
        <f>+L103+L104+L105+L106</f>
        <v>31757</v>
      </c>
      <c r="M27" s="76">
        <f t="shared" si="13"/>
        <v>1265</v>
      </c>
      <c r="N27" s="69">
        <f>+N103+N104+N105+N106</f>
        <v>7548</v>
      </c>
      <c r="O27" s="69">
        <f>+O103+O104+O105+O106</f>
        <v>6283</v>
      </c>
      <c r="P27" s="76">
        <f t="shared" si="14"/>
        <v>5254</v>
      </c>
      <c r="Q27" s="69">
        <f>+Q103+Q104+Q105+Q106</f>
        <v>5912</v>
      </c>
      <c r="R27" s="69">
        <f>+R103+R104+R105+R106</f>
        <v>658</v>
      </c>
    </row>
    <row r="28" spans="1:18" s="52" customFormat="1" ht="21" customHeight="1" x14ac:dyDescent="0.2">
      <c r="A28" s="36">
        <v>2018</v>
      </c>
      <c r="B28" s="46">
        <f t="shared" ref="B28:B29" si="15">+C28+P28</f>
        <v>-1657</v>
      </c>
      <c r="C28" s="53">
        <f t="shared" ref="C28:C29" si="16">+D28+G28+J28+M28</f>
        <v>-9635</v>
      </c>
      <c r="D28" s="53">
        <f t="shared" ref="D28:D29" si="17">+E28-F28</f>
        <v>-11251</v>
      </c>
      <c r="E28" s="50">
        <f>+E108+E109+E110+E107</f>
        <v>205172</v>
      </c>
      <c r="F28" s="50">
        <f>+F108+F109+F110+F107</f>
        <v>216423</v>
      </c>
      <c r="G28" s="53">
        <f t="shared" ref="G28:G29" si="18">+H28-I28</f>
        <v>21444</v>
      </c>
      <c r="H28" s="50">
        <f>+H108+H109+H110+H107</f>
        <v>57951</v>
      </c>
      <c r="I28" s="50">
        <f>+I108+I109+I110+I107</f>
        <v>36507</v>
      </c>
      <c r="J28" s="53">
        <f t="shared" ref="J28:J29" si="19">+K28-L28</f>
        <v>-21016</v>
      </c>
      <c r="K28" s="50">
        <f>+K108+K109+K110+K107</f>
        <v>12391</v>
      </c>
      <c r="L28" s="50">
        <f>+L108+L109+L110+L107</f>
        <v>33407</v>
      </c>
      <c r="M28" s="53">
        <f t="shared" ref="M28:M29" si="20">+N28-O28</f>
        <v>1188</v>
      </c>
      <c r="N28" s="50">
        <f>+N108+N109+N110+N107</f>
        <v>8395</v>
      </c>
      <c r="O28" s="50">
        <f>+O108+O109+O110+O107</f>
        <v>7207</v>
      </c>
      <c r="P28" s="53">
        <f t="shared" ref="P28:P29" si="21">+Q28-R28</f>
        <v>7978</v>
      </c>
      <c r="Q28" s="50">
        <f>+Q108+Q109+Q110+Q107</f>
        <v>10370</v>
      </c>
      <c r="R28" s="50">
        <f>+R108+R109+R110+R107</f>
        <v>2392</v>
      </c>
    </row>
    <row r="29" spans="1:18" ht="21" customHeight="1" x14ac:dyDescent="0.2">
      <c r="A29" s="68">
        <v>2019</v>
      </c>
      <c r="B29" s="77">
        <f t="shared" si="15"/>
        <v>7638</v>
      </c>
      <c r="C29" s="76">
        <f t="shared" si="16"/>
        <v>-1247</v>
      </c>
      <c r="D29" s="76">
        <f t="shared" si="17"/>
        <v>-4356</v>
      </c>
      <c r="E29" s="69">
        <f>+E111+E112+E113+E114</f>
        <v>220304</v>
      </c>
      <c r="F29" s="69">
        <f>+F111+F112+F113+F114</f>
        <v>224660</v>
      </c>
      <c r="G29" s="76">
        <f t="shared" si="18"/>
        <v>24071</v>
      </c>
      <c r="H29" s="69">
        <f>+H111+H112+H113+H114</f>
        <v>62946</v>
      </c>
      <c r="I29" s="69">
        <f>+I111+I112+I113+I114</f>
        <v>38875</v>
      </c>
      <c r="J29" s="76">
        <f t="shared" si="19"/>
        <v>-22230</v>
      </c>
      <c r="K29" s="69">
        <f>+K111+K112+K113+K114</f>
        <v>12749</v>
      </c>
      <c r="L29" s="69">
        <f>+L111+L112+L113+L114</f>
        <v>34979</v>
      </c>
      <c r="M29" s="76">
        <f t="shared" si="20"/>
        <v>1268</v>
      </c>
      <c r="N29" s="69">
        <f>+N111+N112+N113+N114</f>
        <v>9026</v>
      </c>
      <c r="O29" s="69">
        <f>+O111+O112+O113+O114</f>
        <v>7758</v>
      </c>
      <c r="P29" s="76">
        <f t="shared" si="21"/>
        <v>8885</v>
      </c>
      <c r="Q29" s="69">
        <f>+Q111+Q112+Q113+Q114</f>
        <v>12060</v>
      </c>
      <c r="R29" s="69">
        <f>+R111+R112+R113+R114</f>
        <v>3175</v>
      </c>
    </row>
    <row r="30" spans="1:18" s="52" customFormat="1" ht="21" customHeight="1" x14ac:dyDescent="0.2">
      <c r="A30" s="36">
        <v>2020</v>
      </c>
      <c r="B30" s="46">
        <f t="shared" ref="B30:B31" si="22">+C30+P30</f>
        <v>22107</v>
      </c>
      <c r="C30" s="53">
        <f t="shared" ref="C30:C31" si="23">+D30+G30+J30+M30</f>
        <v>12811</v>
      </c>
      <c r="D30" s="53">
        <f t="shared" ref="D30:D31" si="24">+E30-F30</f>
        <v>6975</v>
      </c>
      <c r="E30" s="50">
        <f>+E115+E116+E117+E118</f>
        <v>220546</v>
      </c>
      <c r="F30" s="50">
        <f>+F115+F116+F117+F118</f>
        <v>213571</v>
      </c>
      <c r="G30" s="53">
        <f t="shared" ref="G30:G31" si="25">+H30-I30</f>
        <v>22974</v>
      </c>
      <c r="H30" s="50">
        <f>+H115+H116+H117+H118</f>
        <v>58291</v>
      </c>
      <c r="I30" s="50">
        <f>+I115+I116+I117+I118</f>
        <v>35317</v>
      </c>
      <c r="J30" s="53">
        <f t="shared" ref="J30:J31" si="26">+K30-L30</f>
        <v>-19979</v>
      </c>
      <c r="K30" s="50">
        <f>+K115+K116+K117+K118</f>
        <v>11059</v>
      </c>
      <c r="L30" s="50">
        <f>+L115+L116+L117+L118</f>
        <v>31038</v>
      </c>
      <c r="M30" s="53">
        <f t="shared" ref="M30:M31" si="27">+N30-O30</f>
        <v>2841</v>
      </c>
      <c r="N30" s="50">
        <f>+N115+N116+N117+N118</f>
        <v>11260</v>
      </c>
      <c r="O30" s="50">
        <f>+O115+O116+O117+O118</f>
        <v>8419</v>
      </c>
      <c r="P30" s="53">
        <f t="shared" ref="P30:P31" si="28">+Q30-R30</f>
        <v>9296</v>
      </c>
      <c r="Q30" s="50">
        <f>+Q115+Q116+Q117+Q118</f>
        <v>13804</v>
      </c>
      <c r="R30" s="50">
        <f>+R115+R116+R117+R118</f>
        <v>4508</v>
      </c>
    </row>
    <row r="31" spans="1:18" ht="21" customHeight="1" x14ac:dyDescent="0.2">
      <c r="A31" s="68">
        <v>2021</v>
      </c>
      <c r="B31" s="77">
        <f t="shared" si="22"/>
        <v>-3170</v>
      </c>
      <c r="C31" s="76">
        <f t="shared" si="23"/>
        <v>-7398</v>
      </c>
      <c r="D31" s="76">
        <f t="shared" si="24"/>
        <v>-7682</v>
      </c>
      <c r="E31" s="69">
        <f>+E119+E120+E121+E122</f>
        <v>263570</v>
      </c>
      <c r="F31" s="69">
        <f>+F119+F120+F121+F122</f>
        <v>271252</v>
      </c>
      <c r="G31" s="76">
        <f t="shared" si="25"/>
        <v>26781</v>
      </c>
      <c r="H31" s="69">
        <f>+H119+H120+H121+H122</f>
        <v>68695</v>
      </c>
      <c r="I31" s="69">
        <f>+I119+I120+I121+I122</f>
        <v>41914</v>
      </c>
      <c r="J31" s="76">
        <f t="shared" si="26"/>
        <v>-26119</v>
      </c>
      <c r="K31" s="69">
        <f>+K119+K120+K121+K122</f>
        <v>12792</v>
      </c>
      <c r="L31" s="69">
        <f>+L119+L120+L121+L122</f>
        <v>38911</v>
      </c>
      <c r="M31" s="76">
        <f t="shared" si="27"/>
        <v>-378</v>
      </c>
      <c r="N31" s="69">
        <f>+N119+N120+N121+N122</f>
        <v>9585</v>
      </c>
      <c r="O31" s="69">
        <f>+O119+O120+O121+O122</f>
        <v>9963</v>
      </c>
      <c r="P31" s="76">
        <f t="shared" si="28"/>
        <v>4228</v>
      </c>
      <c r="Q31" s="69">
        <f>+Q119+Q120+Q121+Q122</f>
        <v>14477</v>
      </c>
      <c r="R31" s="69">
        <f>+R119+R120+R121+R122</f>
        <v>10249</v>
      </c>
    </row>
    <row r="32" spans="1:18" s="52" customFormat="1" ht="21" customHeight="1" x14ac:dyDescent="0.2">
      <c r="A32" s="36">
        <v>2022</v>
      </c>
      <c r="B32" s="46">
        <f>+B123+B124+B125+B126</f>
        <v>-12419</v>
      </c>
      <c r="C32" s="53">
        <f t="shared" ref="C32:R32" si="29">+C123+C124+C125+C126</f>
        <v>-15716</v>
      </c>
      <c r="D32" s="53">
        <f t="shared" si="29"/>
        <v>-24274</v>
      </c>
      <c r="E32" s="50">
        <f t="shared" si="29"/>
        <v>322056</v>
      </c>
      <c r="F32" s="50">
        <f t="shared" si="29"/>
        <v>346330</v>
      </c>
      <c r="G32" s="53">
        <f t="shared" si="29"/>
        <v>36497</v>
      </c>
      <c r="H32" s="50">
        <f t="shared" si="29"/>
        <v>90867</v>
      </c>
      <c r="I32" s="50">
        <f t="shared" si="29"/>
        <v>54370</v>
      </c>
      <c r="J32" s="53">
        <f t="shared" si="29"/>
        <v>-25840</v>
      </c>
      <c r="K32" s="50">
        <f t="shared" si="29"/>
        <v>18073</v>
      </c>
      <c r="L32" s="50">
        <f t="shared" si="29"/>
        <v>43913</v>
      </c>
      <c r="M32" s="53">
        <f t="shared" si="29"/>
        <v>-2099</v>
      </c>
      <c r="N32" s="50">
        <f t="shared" si="29"/>
        <v>10624</v>
      </c>
      <c r="O32" s="50">
        <f t="shared" si="29"/>
        <v>12723</v>
      </c>
      <c r="P32" s="53">
        <f t="shared" si="29"/>
        <v>3297</v>
      </c>
      <c r="Q32" s="50">
        <f t="shared" si="29"/>
        <v>14125</v>
      </c>
      <c r="R32" s="50">
        <f t="shared" si="29"/>
        <v>10828</v>
      </c>
    </row>
    <row r="33" spans="1:18" ht="21" customHeight="1" x14ac:dyDescent="0.2">
      <c r="A33" s="68">
        <v>2023</v>
      </c>
      <c r="B33" s="77">
        <f t="shared" ref="B33" si="30">+C33+P33</f>
        <v>13354</v>
      </c>
      <c r="C33" s="76">
        <f t="shared" ref="C33" si="31">+D33+G33+J33+M33</f>
        <v>11771</v>
      </c>
      <c r="D33" s="76">
        <f t="shared" ref="D33" si="32">+E33-F33</f>
        <v>6199</v>
      </c>
      <c r="E33" s="69">
        <f>+E127+E128+E129+E130</f>
        <v>334170</v>
      </c>
      <c r="F33" s="69">
        <f>+F127+F128+F129+F130</f>
        <v>327971</v>
      </c>
      <c r="G33" s="76">
        <f t="shared" ref="G33" si="33">+H33-I33</f>
        <v>39629</v>
      </c>
      <c r="H33" s="69">
        <f>+H127+H128+H129+H130</f>
        <v>99897</v>
      </c>
      <c r="I33" s="69">
        <f>+I127+I128+I129+I130</f>
        <v>60268</v>
      </c>
      <c r="J33" s="76">
        <f t="shared" ref="J33" si="34">+K33-L33</f>
        <v>-31548</v>
      </c>
      <c r="K33" s="69">
        <f>+K127+K128+K129+K130</f>
        <v>18310</v>
      </c>
      <c r="L33" s="69">
        <f>+L127+L128+L129+L130</f>
        <v>49858</v>
      </c>
      <c r="M33" s="76">
        <f t="shared" ref="M33" si="35">+N33-O33</f>
        <v>-2509</v>
      </c>
      <c r="N33" s="69">
        <f>+N127+N128+N129+N130</f>
        <v>10513</v>
      </c>
      <c r="O33" s="69">
        <f>+O127+O128+O129+O130</f>
        <v>13022</v>
      </c>
      <c r="P33" s="76">
        <f t="shared" ref="P33" si="36">+Q33-R33</f>
        <v>1583</v>
      </c>
      <c r="Q33" s="69">
        <f>+Q127+Q128+Q129+Q130</f>
        <v>15718</v>
      </c>
      <c r="R33" s="69">
        <f>+R127+R128+R129+R130</f>
        <v>14135</v>
      </c>
    </row>
    <row r="34" spans="1:18" ht="21" customHeight="1" x14ac:dyDescent="0.2">
      <c r="A34" s="78"/>
      <c r="B34" s="78"/>
      <c r="C34" s="79"/>
      <c r="D34" s="79"/>
      <c r="E34" s="79"/>
      <c r="F34" s="79"/>
      <c r="G34" s="79"/>
      <c r="H34" s="79"/>
      <c r="I34" s="79"/>
      <c r="J34" s="79"/>
      <c r="K34" s="79"/>
      <c r="L34" s="79"/>
      <c r="M34" s="79"/>
      <c r="N34" s="79"/>
      <c r="O34" s="79"/>
      <c r="P34" s="79"/>
      <c r="Q34" s="79"/>
      <c r="R34" s="79"/>
    </row>
    <row r="35" spans="1:18" ht="21" hidden="1" customHeight="1" x14ac:dyDescent="0.2">
      <c r="A35" s="26" t="s">
        <v>229</v>
      </c>
      <c r="B35" s="26">
        <f t="shared" ref="B35" si="37">+C35+P35</f>
        <v>0</v>
      </c>
      <c r="C35" s="22">
        <f t="shared" ref="C35" si="38">+D35+G35+J35+M35</f>
        <v>0</v>
      </c>
      <c r="D35" s="22">
        <f t="shared" ref="D35" si="39">+E35-F35</f>
        <v>0</v>
      </c>
      <c r="E35" s="22"/>
      <c r="F35" s="22"/>
      <c r="G35" s="22">
        <f t="shared" ref="G35" si="40">+H35-I35</f>
        <v>0</v>
      </c>
      <c r="H35" s="22"/>
      <c r="I35" s="22"/>
      <c r="J35" s="22">
        <f t="shared" ref="J35" si="41">+K35-L35</f>
        <v>0</v>
      </c>
      <c r="K35" s="22"/>
      <c r="L35" s="22"/>
      <c r="M35" s="22">
        <f t="shared" ref="M35" si="42">+N35-O35</f>
        <v>0</v>
      </c>
      <c r="N35" s="22"/>
      <c r="O35" s="22"/>
      <c r="P35" s="22">
        <f t="shared" ref="P35" si="43">+Q35-R35</f>
        <v>0</v>
      </c>
      <c r="Q35" s="22"/>
      <c r="R35" s="22"/>
    </row>
    <row r="36" spans="1:18" ht="21" hidden="1" customHeight="1" x14ac:dyDescent="0.2">
      <c r="A36" s="80" t="s">
        <v>65</v>
      </c>
      <c r="B36" s="80">
        <f t="shared" si="1"/>
        <v>0</v>
      </c>
      <c r="C36" s="76">
        <f t="shared" si="2"/>
        <v>0</v>
      </c>
      <c r="D36" s="76">
        <f t="shared" si="3"/>
        <v>0</v>
      </c>
      <c r="E36" s="76"/>
      <c r="F36" s="76"/>
      <c r="G36" s="76">
        <f t="shared" si="4"/>
        <v>0</v>
      </c>
      <c r="H36" s="76"/>
      <c r="I36" s="76"/>
      <c r="J36" s="76">
        <f t="shared" si="5"/>
        <v>0</v>
      </c>
      <c r="K36" s="76"/>
      <c r="L36" s="76"/>
      <c r="M36" s="76">
        <f t="shared" si="6"/>
        <v>0</v>
      </c>
      <c r="N36" s="76"/>
      <c r="O36" s="76"/>
      <c r="P36" s="76">
        <f t="shared" si="7"/>
        <v>0</v>
      </c>
      <c r="Q36" s="76"/>
      <c r="R36" s="76"/>
    </row>
    <row r="37" spans="1:18" ht="21" hidden="1" customHeight="1" x14ac:dyDescent="0.2">
      <c r="A37" s="26" t="s">
        <v>66</v>
      </c>
      <c r="B37" s="26">
        <f t="shared" si="1"/>
        <v>0</v>
      </c>
      <c r="C37" s="22">
        <f t="shared" si="2"/>
        <v>0</v>
      </c>
      <c r="D37" s="22">
        <f t="shared" si="3"/>
        <v>0</v>
      </c>
      <c r="E37" s="22"/>
      <c r="F37" s="22"/>
      <c r="G37" s="22">
        <f t="shared" si="4"/>
        <v>0</v>
      </c>
      <c r="H37" s="22"/>
      <c r="I37" s="22"/>
      <c r="J37" s="22">
        <f t="shared" si="5"/>
        <v>0</v>
      </c>
      <c r="K37" s="22"/>
      <c r="L37" s="22"/>
      <c r="M37" s="22">
        <f t="shared" si="6"/>
        <v>0</v>
      </c>
      <c r="N37" s="22"/>
      <c r="O37" s="22"/>
      <c r="P37" s="22">
        <f t="shared" si="7"/>
        <v>0</v>
      </c>
      <c r="Q37" s="22"/>
      <c r="R37" s="22"/>
    </row>
    <row r="38" spans="1:18" ht="21" hidden="1" customHeight="1" x14ac:dyDescent="0.2">
      <c r="A38" s="80" t="s">
        <v>67</v>
      </c>
      <c r="B38" s="80">
        <f t="shared" si="1"/>
        <v>0</v>
      </c>
      <c r="C38" s="76">
        <f t="shared" si="2"/>
        <v>0</v>
      </c>
      <c r="D38" s="76">
        <f t="shared" si="3"/>
        <v>0</v>
      </c>
      <c r="E38" s="76"/>
      <c r="F38" s="76"/>
      <c r="G38" s="76">
        <f t="shared" si="4"/>
        <v>0</v>
      </c>
      <c r="H38" s="76"/>
      <c r="I38" s="76"/>
      <c r="J38" s="76">
        <f t="shared" si="5"/>
        <v>0</v>
      </c>
      <c r="K38" s="76"/>
      <c r="L38" s="76"/>
      <c r="M38" s="76">
        <f t="shared" si="6"/>
        <v>0</v>
      </c>
      <c r="N38" s="76"/>
      <c r="O38" s="76"/>
      <c r="P38" s="76">
        <f t="shared" si="7"/>
        <v>0</v>
      </c>
      <c r="Q38" s="76"/>
      <c r="R38" s="76"/>
    </row>
    <row r="39" spans="1:18" ht="21" hidden="1" customHeight="1" x14ac:dyDescent="0.2">
      <c r="A39" s="26" t="s">
        <v>68</v>
      </c>
      <c r="B39" s="26">
        <f t="shared" si="1"/>
        <v>0</v>
      </c>
      <c r="C39" s="22">
        <f t="shared" si="2"/>
        <v>0</v>
      </c>
      <c r="D39" s="22">
        <f t="shared" si="3"/>
        <v>0</v>
      </c>
      <c r="E39" s="22"/>
      <c r="F39" s="22"/>
      <c r="G39" s="22">
        <f t="shared" si="4"/>
        <v>0</v>
      </c>
      <c r="H39" s="22"/>
      <c r="I39" s="22"/>
      <c r="J39" s="22">
        <f t="shared" si="5"/>
        <v>0</v>
      </c>
      <c r="K39" s="22"/>
      <c r="L39" s="22"/>
      <c r="M39" s="22">
        <f t="shared" si="6"/>
        <v>0</v>
      </c>
      <c r="N39" s="22"/>
      <c r="O39" s="22"/>
      <c r="P39" s="22">
        <f t="shared" si="7"/>
        <v>0</v>
      </c>
      <c r="Q39" s="22"/>
      <c r="R39" s="22"/>
    </row>
    <row r="40" spans="1:18" ht="21" hidden="1" customHeight="1" x14ac:dyDescent="0.2">
      <c r="A40" s="80" t="s">
        <v>69</v>
      </c>
      <c r="B40" s="80">
        <f t="shared" si="1"/>
        <v>0</v>
      </c>
      <c r="C40" s="76">
        <f t="shared" si="2"/>
        <v>0</v>
      </c>
      <c r="D40" s="76">
        <f t="shared" si="3"/>
        <v>0</v>
      </c>
      <c r="E40" s="76"/>
      <c r="F40" s="76"/>
      <c r="G40" s="76">
        <f t="shared" si="4"/>
        <v>0</v>
      </c>
      <c r="H40" s="76"/>
      <c r="I40" s="76"/>
      <c r="J40" s="76">
        <f t="shared" si="5"/>
        <v>0</v>
      </c>
      <c r="K40" s="76"/>
      <c r="L40" s="76"/>
      <c r="M40" s="76">
        <f t="shared" si="6"/>
        <v>0</v>
      </c>
      <c r="N40" s="76"/>
      <c r="O40" s="76"/>
      <c r="P40" s="76">
        <f t="shared" si="7"/>
        <v>0</v>
      </c>
      <c r="Q40" s="76"/>
      <c r="R40" s="76"/>
    </row>
    <row r="41" spans="1:18" ht="21" hidden="1" customHeight="1" x14ac:dyDescent="0.2">
      <c r="A41" s="26" t="s">
        <v>70</v>
      </c>
      <c r="B41" s="26">
        <f t="shared" si="1"/>
        <v>0</v>
      </c>
      <c r="C41" s="22">
        <f t="shared" si="2"/>
        <v>0</v>
      </c>
      <c r="D41" s="22">
        <f t="shared" si="3"/>
        <v>0</v>
      </c>
      <c r="E41" s="22"/>
      <c r="F41" s="22"/>
      <c r="G41" s="22">
        <f t="shared" si="4"/>
        <v>0</v>
      </c>
      <c r="H41" s="22"/>
      <c r="I41" s="22"/>
      <c r="J41" s="22">
        <f t="shared" si="5"/>
        <v>0</v>
      </c>
      <c r="K41" s="22"/>
      <c r="L41" s="22"/>
      <c r="M41" s="22">
        <f t="shared" si="6"/>
        <v>0</v>
      </c>
      <c r="N41" s="22"/>
      <c r="O41" s="22"/>
      <c r="P41" s="22">
        <f t="shared" si="7"/>
        <v>0</v>
      </c>
      <c r="Q41" s="22"/>
      <c r="R41" s="22"/>
    </row>
    <row r="42" spans="1:18" ht="21" hidden="1" customHeight="1" x14ac:dyDescent="0.2">
      <c r="A42" s="80" t="s">
        <v>71</v>
      </c>
      <c r="B42" s="80">
        <f t="shared" si="1"/>
        <v>0</v>
      </c>
      <c r="C42" s="76">
        <f t="shared" si="2"/>
        <v>0</v>
      </c>
      <c r="D42" s="76">
        <f t="shared" si="3"/>
        <v>0</v>
      </c>
      <c r="E42" s="76"/>
      <c r="F42" s="76"/>
      <c r="G42" s="76">
        <f t="shared" si="4"/>
        <v>0</v>
      </c>
      <c r="H42" s="76"/>
      <c r="I42" s="76"/>
      <c r="J42" s="76">
        <f t="shared" si="5"/>
        <v>0</v>
      </c>
      <c r="K42" s="76"/>
      <c r="L42" s="76"/>
      <c r="M42" s="76">
        <f t="shared" si="6"/>
        <v>0</v>
      </c>
      <c r="N42" s="76"/>
      <c r="O42" s="76"/>
      <c r="P42" s="76">
        <f t="shared" si="7"/>
        <v>0</v>
      </c>
      <c r="Q42" s="76"/>
      <c r="R42" s="76"/>
    </row>
    <row r="43" spans="1:18" ht="21" hidden="1" customHeight="1" x14ac:dyDescent="0.2">
      <c r="A43" s="26" t="s">
        <v>72</v>
      </c>
      <c r="B43" s="26">
        <f t="shared" si="1"/>
        <v>0</v>
      </c>
      <c r="C43" s="22">
        <f t="shared" si="2"/>
        <v>0</v>
      </c>
      <c r="D43" s="22">
        <f t="shared" si="3"/>
        <v>0</v>
      </c>
      <c r="E43" s="22"/>
      <c r="F43" s="22"/>
      <c r="G43" s="22">
        <f t="shared" si="4"/>
        <v>0</v>
      </c>
      <c r="H43" s="22"/>
      <c r="I43" s="22"/>
      <c r="J43" s="22">
        <f t="shared" si="5"/>
        <v>0</v>
      </c>
      <c r="K43" s="22"/>
      <c r="L43" s="22"/>
      <c r="M43" s="22">
        <f t="shared" si="6"/>
        <v>0</v>
      </c>
      <c r="N43" s="22"/>
      <c r="O43" s="22"/>
      <c r="P43" s="22">
        <f t="shared" si="7"/>
        <v>0</v>
      </c>
      <c r="Q43" s="22"/>
      <c r="R43" s="22"/>
    </row>
    <row r="44" spans="1:18" ht="21" hidden="1" customHeight="1" x14ac:dyDescent="0.2">
      <c r="A44" s="80" t="s">
        <v>73</v>
      </c>
      <c r="B44" s="80">
        <f t="shared" si="1"/>
        <v>0</v>
      </c>
      <c r="C44" s="76">
        <f t="shared" si="2"/>
        <v>0</v>
      </c>
      <c r="D44" s="76">
        <f t="shared" si="3"/>
        <v>0</v>
      </c>
      <c r="E44" s="76"/>
      <c r="F44" s="76"/>
      <c r="G44" s="76">
        <f t="shared" si="4"/>
        <v>0</v>
      </c>
      <c r="H44" s="76"/>
      <c r="I44" s="76"/>
      <c r="J44" s="76">
        <f t="shared" si="5"/>
        <v>0</v>
      </c>
      <c r="K44" s="76"/>
      <c r="L44" s="76"/>
      <c r="M44" s="76">
        <f t="shared" si="6"/>
        <v>0</v>
      </c>
      <c r="N44" s="76"/>
      <c r="O44" s="76"/>
      <c r="P44" s="76">
        <f t="shared" si="7"/>
        <v>0</v>
      </c>
      <c r="Q44" s="76"/>
      <c r="R44" s="76"/>
    </row>
    <row r="45" spans="1:18" ht="21" hidden="1" customHeight="1" x14ac:dyDescent="0.2">
      <c r="A45" s="26" t="s">
        <v>74</v>
      </c>
      <c r="B45" s="26">
        <f t="shared" si="1"/>
        <v>0</v>
      </c>
      <c r="C45" s="22">
        <f t="shared" si="2"/>
        <v>0</v>
      </c>
      <c r="D45" s="22">
        <f t="shared" si="3"/>
        <v>0</v>
      </c>
      <c r="E45" s="22"/>
      <c r="F45" s="22"/>
      <c r="G45" s="22">
        <f t="shared" si="4"/>
        <v>0</v>
      </c>
      <c r="H45" s="22"/>
      <c r="I45" s="22"/>
      <c r="J45" s="22">
        <f t="shared" si="5"/>
        <v>0</v>
      </c>
      <c r="K45" s="22"/>
      <c r="L45" s="22"/>
      <c r="M45" s="22">
        <f t="shared" si="6"/>
        <v>0</v>
      </c>
      <c r="N45" s="22"/>
      <c r="O45" s="22"/>
      <c r="P45" s="22">
        <f t="shared" si="7"/>
        <v>0</v>
      </c>
      <c r="Q45" s="22"/>
      <c r="R45" s="22"/>
    </row>
    <row r="46" spans="1:18" ht="21" hidden="1" customHeight="1" x14ac:dyDescent="0.2">
      <c r="A46" s="80" t="s">
        <v>75</v>
      </c>
      <c r="B46" s="80">
        <f t="shared" si="1"/>
        <v>0</v>
      </c>
      <c r="C46" s="76">
        <f t="shared" si="2"/>
        <v>0</v>
      </c>
      <c r="D46" s="76">
        <f t="shared" si="3"/>
        <v>0</v>
      </c>
      <c r="E46" s="76"/>
      <c r="F46" s="76"/>
      <c r="G46" s="76">
        <f t="shared" si="4"/>
        <v>0</v>
      </c>
      <c r="H46" s="76"/>
      <c r="I46" s="76"/>
      <c r="J46" s="76">
        <f t="shared" si="5"/>
        <v>0</v>
      </c>
      <c r="K46" s="76"/>
      <c r="L46" s="76"/>
      <c r="M46" s="76">
        <f t="shared" si="6"/>
        <v>0</v>
      </c>
      <c r="N46" s="76"/>
      <c r="O46" s="76"/>
      <c r="P46" s="76">
        <f t="shared" si="7"/>
        <v>0</v>
      </c>
      <c r="Q46" s="76"/>
      <c r="R46" s="76"/>
    </row>
    <row r="47" spans="1:18" ht="21" hidden="1" customHeight="1" x14ac:dyDescent="0.2">
      <c r="A47" s="26" t="s">
        <v>76</v>
      </c>
      <c r="B47" s="26">
        <f t="shared" si="1"/>
        <v>0</v>
      </c>
      <c r="C47" s="22">
        <f t="shared" si="2"/>
        <v>0</v>
      </c>
      <c r="D47" s="22">
        <f t="shared" si="3"/>
        <v>0</v>
      </c>
      <c r="E47" s="22"/>
      <c r="F47" s="22"/>
      <c r="G47" s="22">
        <f t="shared" si="4"/>
        <v>0</v>
      </c>
      <c r="H47" s="22"/>
      <c r="I47" s="22"/>
      <c r="J47" s="22">
        <f t="shared" si="5"/>
        <v>0</v>
      </c>
      <c r="K47" s="22"/>
      <c r="L47" s="22"/>
      <c r="M47" s="22">
        <f t="shared" si="6"/>
        <v>0</v>
      </c>
      <c r="N47" s="22"/>
      <c r="O47" s="22"/>
      <c r="P47" s="22">
        <f t="shared" si="7"/>
        <v>0</v>
      </c>
      <c r="Q47" s="22"/>
      <c r="R47" s="22"/>
    </row>
    <row r="48" spans="1:18" ht="21" hidden="1" customHeight="1" x14ac:dyDescent="0.2">
      <c r="A48" s="80" t="s">
        <v>77</v>
      </c>
      <c r="B48" s="80">
        <f t="shared" si="1"/>
        <v>0</v>
      </c>
      <c r="C48" s="76">
        <f t="shared" si="2"/>
        <v>0</v>
      </c>
      <c r="D48" s="76">
        <f t="shared" si="3"/>
        <v>0</v>
      </c>
      <c r="E48" s="76"/>
      <c r="F48" s="76"/>
      <c r="G48" s="76">
        <f t="shared" si="4"/>
        <v>0</v>
      </c>
      <c r="H48" s="76"/>
      <c r="I48" s="76"/>
      <c r="J48" s="76">
        <f t="shared" si="5"/>
        <v>0</v>
      </c>
      <c r="K48" s="76"/>
      <c r="L48" s="76"/>
      <c r="M48" s="76">
        <f t="shared" si="6"/>
        <v>0</v>
      </c>
      <c r="N48" s="76"/>
      <c r="O48" s="76"/>
      <c r="P48" s="76">
        <f t="shared" si="7"/>
        <v>0</v>
      </c>
      <c r="Q48" s="76"/>
      <c r="R48" s="76"/>
    </row>
    <row r="49" spans="1:19" ht="21" hidden="1" customHeight="1" x14ac:dyDescent="0.2">
      <c r="A49" s="26" t="s">
        <v>78</v>
      </c>
      <c r="B49" s="26">
        <f t="shared" si="1"/>
        <v>0</v>
      </c>
      <c r="C49" s="22">
        <f t="shared" si="2"/>
        <v>0</v>
      </c>
      <c r="D49" s="22">
        <f t="shared" si="3"/>
        <v>0</v>
      </c>
      <c r="E49" s="22"/>
      <c r="F49" s="22"/>
      <c r="G49" s="22">
        <f t="shared" si="4"/>
        <v>0</v>
      </c>
      <c r="H49" s="22"/>
      <c r="I49" s="22"/>
      <c r="J49" s="22">
        <f t="shared" si="5"/>
        <v>0</v>
      </c>
      <c r="K49" s="22"/>
      <c r="L49" s="22"/>
      <c r="M49" s="22">
        <f t="shared" si="6"/>
        <v>0</v>
      </c>
      <c r="N49" s="22"/>
      <c r="O49" s="22"/>
      <c r="P49" s="22">
        <f t="shared" si="7"/>
        <v>0</v>
      </c>
      <c r="Q49" s="22"/>
      <c r="R49" s="22"/>
    </row>
    <row r="50" spans="1:19" ht="21" hidden="1" customHeight="1" x14ac:dyDescent="0.2">
      <c r="A50" s="80" t="s">
        <v>79</v>
      </c>
      <c r="B50" s="80">
        <f t="shared" si="1"/>
        <v>0</v>
      </c>
      <c r="C50" s="76">
        <f t="shared" si="2"/>
        <v>0</v>
      </c>
      <c r="D50" s="76">
        <f t="shared" si="3"/>
        <v>0</v>
      </c>
      <c r="E50" s="76"/>
      <c r="F50" s="76"/>
      <c r="G50" s="76">
        <f t="shared" si="4"/>
        <v>0</v>
      </c>
      <c r="H50" s="76"/>
      <c r="I50" s="76"/>
      <c r="J50" s="76">
        <f t="shared" si="5"/>
        <v>0</v>
      </c>
      <c r="K50" s="76"/>
      <c r="L50" s="76"/>
      <c r="M50" s="76">
        <f t="shared" si="6"/>
        <v>0</v>
      </c>
      <c r="N50" s="76"/>
      <c r="O50" s="76"/>
      <c r="P50" s="76">
        <f t="shared" si="7"/>
        <v>0</v>
      </c>
      <c r="Q50" s="76"/>
      <c r="R50" s="76"/>
    </row>
    <row r="51" spans="1:19" ht="21" customHeight="1" x14ac:dyDescent="0.2">
      <c r="A51" s="26" t="s">
        <v>9</v>
      </c>
      <c r="B51" s="43">
        <f t="shared" si="1"/>
        <v>-2868</v>
      </c>
      <c r="C51" s="22">
        <f t="shared" si="2"/>
        <v>-2960</v>
      </c>
      <c r="D51" s="22">
        <f t="shared" si="3"/>
        <v>-2018</v>
      </c>
      <c r="E51" s="34">
        <v>12066</v>
      </c>
      <c r="F51" s="34">
        <v>14084</v>
      </c>
      <c r="G51" s="22">
        <f t="shared" si="4"/>
        <v>660</v>
      </c>
      <c r="H51" s="34">
        <v>2805</v>
      </c>
      <c r="I51" s="34">
        <v>2145</v>
      </c>
      <c r="J51" s="22">
        <f t="shared" si="5"/>
        <v>-1838</v>
      </c>
      <c r="K51" s="34">
        <v>825</v>
      </c>
      <c r="L51" s="34">
        <v>2663</v>
      </c>
      <c r="M51" s="22">
        <f t="shared" si="6"/>
        <v>236</v>
      </c>
      <c r="N51" s="34">
        <v>534</v>
      </c>
      <c r="O51" s="34">
        <v>298</v>
      </c>
      <c r="P51" s="22">
        <f t="shared" si="7"/>
        <v>92</v>
      </c>
      <c r="Q51" s="34">
        <v>125</v>
      </c>
      <c r="R51" s="34">
        <v>33</v>
      </c>
      <c r="S51" s="40"/>
    </row>
    <row r="52" spans="1:19" ht="21" customHeight="1" x14ac:dyDescent="0.2">
      <c r="A52" s="80" t="s">
        <v>10</v>
      </c>
      <c r="B52" s="81">
        <f t="shared" si="1"/>
        <v>-3471</v>
      </c>
      <c r="C52" s="76">
        <f t="shared" si="2"/>
        <v>-3630</v>
      </c>
      <c r="D52" s="76">
        <f t="shared" si="3"/>
        <v>-2212</v>
      </c>
      <c r="E52" s="69">
        <v>15139</v>
      </c>
      <c r="F52" s="69">
        <v>17351</v>
      </c>
      <c r="G52" s="76">
        <f t="shared" si="4"/>
        <v>195</v>
      </c>
      <c r="H52" s="69">
        <v>2632</v>
      </c>
      <c r="I52" s="69">
        <v>2437</v>
      </c>
      <c r="J52" s="76">
        <f t="shared" si="5"/>
        <v>-1513</v>
      </c>
      <c r="K52" s="69">
        <v>1156</v>
      </c>
      <c r="L52" s="69">
        <v>2669</v>
      </c>
      <c r="M52" s="76">
        <f t="shared" si="6"/>
        <v>-100</v>
      </c>
      <c r="N52" s="69">
        <v>562</v>
      </c>
      <c r="O52" s="69">
        <v>662</v>
      </c>
      <c r="P52" s="76">
        <f t="shared" si="7"/>
        <v>159</v>
      </c>
      <c r="Q52" s="69">
        <v>175</v>
      </c>
      <c r="R52" s="69">
        <v>16</v>
      </c>
      <c r="S52" s="40"/>
    </row>
    <row r="53" spans="1:19" ht="21" customHeight="1" x14ac:dyDescent="0.2">
      <c r="A53" s="26" t="s">
        <v>11</v>
      </c>
      <c r="B53" s="43">
        <f t="shared" si="1"/>
        <v>-2320</v>
      </c>
      <c r="C53" s="22">
        <f t="shared" si="2"/>
        <v>-3011</v>
      </c>
      <c r="D53" s="22">
        <f t="shared" si="3"/>
        <v>-1754</v>
      </c>
      <c r="E53" s="34">
        <v>15208</v>
      </c>
      <c r="F53" s="34">
        <v>16962</v>
      </c>
      <c r="G53" s="22">
        <f t="shared" si="4"/>
        <v>237</v>
      </c>
      <c r="H53" s="34">
        <v>3242</v>
      </c>
      <c r="I53" s="34">
        <v>3005</v>
      </c>
      <c r="J53" s="22">
        <f t="shared" si="5"/>
        <v>-1463</v>
      </c>
      <c r="K53" s="34">
        <v>1344</v>
      </c>
      <c r="L53" s="34">
        <v>2807</v>
      </c>
      <c r="M53" s="22">
        <f t="shared" si="6"/>
        <v>-31</v>
      </c>
      <c r="N53" s="34">
        <v>846</v>
      </c>
      <c r="O53" s="34">
        <v>877</v>
      </c>
      <c r="P53" s="22">
        <f t="shared" si="7"/>
        <v>691</v>
      </c>
      <c r="Q53" s="34">
        <v>728</v>
      </c>
      <c r="R53" s="34">
        <v>37</v>
      </c>
      <c r="S53" s="40"/>
    </row>
    <row r="54" spans="1:19" ht="21" customHeight="1" x14ac:dyDescent="0.2">
      <c r="A54" s="80" t="s">
        <v>12</v>
      </c>
      <c r="B54" s="81">
        <f t="shared" si="1"/>
        <v>-2202</v>
      </c>
      <c r="C54" s="76">
        <f t="shared" si="2"/>
        <v>-2744</v>
      </c>
      <c r="D54" s="76">
        <f t="shared" si="3"/>
        <v>-1725</v>
      </c>
      <c r="E54" s="69">
        <v>16151</v>
      </c>
      <c r="F54" s="69">
        <v>17876</v>
      </c>
      <c r="G54" s="76">
        <f t="shared" si="4"/>
        <v>757</v>
      </c>
      <c r="H54" s="69">
        <v>3445</v>
      </c>
      <c r="I54" s="69">
        <v>2688</v>
      </c>
      <c r="J54" s="76">
        <f t="shared" si="5"/>
        <v>-1663</v>
      </c>
      <c r="K54" s="69">
        <v>1325</v>
      </c>
      <c r="L54" s="69">
        <v>2988</v>
      </c>
      <c r="M54" s="76">
        <f t="shared" si="6"/>
        <v>-113</v>
      </c>
      <c r="N54" s="69">
        <v>667</v>
      </c>
      <c r="O54" s="69">
        <v>780</v>
      </c>
      <c r="P54" s="76">
        <f t="shared" si="7"/>
        <v>542</v>
      </c>
      <c r="Q54" s="69">
        <v>572</v>
      </c>
      <c r="R54" s="69">
        <v>30</v>
      </c>
      <c r="S54" s="40"/>
    </row>
    <row r="55" spans="1:19" ht="21" customHeight="1" x14ac:dyDescent="0.2">
      <c r="A55" s="26" t="s">
        <v>13</v>
      </c>
      <c r="B55" s="43">
        <f t="shared" si="1"/>
        <v>-1148</v>
      </c>
      <c r="C55" s="22">
        <f t="shared" si="2"/>
        <v>-1545</v>
      </c>
      <c r="D55" s="22">
        <f t="shared" si="3"/>
        <v>-1205</v>
      </c>
      <c r="E55" s="34">
        <v>15723</v>
      </c>
      <c r="F55" s="34">
        <v>16928</v>
      </c>
      <c r="G55" s="22">
        <f t="shared" si="4"/>
        <v>693</v>
      </c>
      <c r="H55" s="34">
        <v>3016</v>
      </c>
      <c r="I55" s="34">
        <v>2323</v>
      </c>
      <c r="J55" s="22">
        <f t="shared" si="5"/>
        <v>-947</v>
      </c>
      <c r="K55" s="34">
        <v>1534</v>
      </c>
      <c r="L55" s="34">
        <v>2481</v>
      </c>
      <c r="M55" s="22">
        <f t="shared" si="6"/>
        <v>-86</v>
      </c>
      <c r="N55" s="34">
        <v>893</v>
      </c>
      <c r="O55" s="34">
        <v>979</v>
      </c>
      <c r="P55" s="22">
        <f t="shared" si="7"/>
        <v>397</v>
      </c>
      <c r="Q55" s="34">
        <v>429</v>
      </c>
      <c r="R55" s="34">
        <v>32</v>
      </c>
      <c r="S55" s="40"/>
    </row>
    <row r="56" spans="1:19" ht="21" customHeight="1" x14ac:dyDescent="0.2">
      <c r="A56" s="80" t="s">
        <v>14</v>
      </c>
      <c r="B56" s="81">
        <f t="shared" si="1"/>
        <v>-1356</v>
      </c>
      <c r="C56" s="76">
        <f t="shared" si="2"/>
        <v>-1950</v>
      </c>
      <c r="D56" s="76">
        <f t="shared" si="3"/>
        <v>-1465</v>
      </c>
      <c r="E56" s="69">
        <v>17157</v>
      </c>
      <c r="F56" s="69">
        <v>18622</v>
      </c>
      <c r="G56" s="76">
        <f t="shared" si="4"/>
        <v>645</v>
      </c>
      <c r="H56" s="69">
        <v>3580</v>
      </c>
      <c r="I56" s="69">
        <v>2935</v>
      </c>
      <c r="J56" s="76">
        <f t="shared" si="5"/>
        <v>-1346</v>
      </c>
      <c r="K56" s="69">
        <v>1614</v>
      </c>
      <c r="L56" s="69">
        <v>2960</v>
      </c>
      <c r="M56" s="76">
        <f t="shared" si="6"/>
        <v>216</v>
      </c>
      <c r="N56" s="69">
        <v>976</v>
      </c>
      <c r="O56" s="69">
        <v>760</v>
      </c>
      <c r="P56" s="76">
        <f t="shared" si="7"/>
        <v>594</v>
      </c>
      <c r="Q56" s="69">
        <v>623</v>
      </c>
      <c r="R56" s="69">
        <v>29</v>
      </c>
      <c r="S56" s="40"/>
    </row>
    <row r="57" spans="1:19" ht="21" customHeight="1" x14ac:dyDescent="0.2">
      <c r="A57" s="26" t="s">
        <v>15</v>
      </c>
      <c r="B57" s="43">
        <f t="shared" si="1"/>
        <v>-1863</v>
      </c>
      <c r="C57" s="22">
        <f t="shared" si="2"/>
        <v>-2230</v>
      </c>
      <c r="D57" s="22">
        <f t="shared" si="3"/>
        <v>-1494</v>
      </c>
      <c r="E57" s="34">
        <v>17770</v>
      </c>
      <c r="F57" s="34">
        <v>19264</v>
      </c>
      <c r="G57" s="22">
        <f t="shared" si="4"/>
        <v>487</v>
      </c>
      <c r="H57" s="34">
        <v>3980</v>
      </c>
      <c r="I57" s="34">
        <v>3493</v>
      </c>
      <c r="J57" s="22">
        <f t="shared" si="5"/>
        <v>-1207</v>
      </c>
      <c r="K57" s="34">
        <v>1740</v>
      </c>
      <c r="L57" s="34">
        <v>2947</v>
      </c>
      <c r="M57" s="22">
        <f t="shared" si="6"/>
        <v>-16</v>
      </c>
      <c r="N57" s="34">
        <v>845</v>
      </c>
      <c r="O57" s="34">
        <v>861</v>
      </c>
      <c r="P57" s="22">
        <f t="shared" si="7"/>
        <v>367</v>
      </c>
      <c r="Q57" s="34">
        <v>407</v>
      </c>
      <c r="R57" s="34">
        <v>40</v>
      </c>
      <c r="S57" s="40"/>
    </row>
    <row r="58" spans="1:19" ht="21" customHeight="1" x14ac:dyDescent="0.2">
      <c r="A58" s="80" t="s">
        <v>16</v>
      </c>
      <c r="B58" s="81">
        <f t="shared" si="1"/>
        <v>-1987</v>
      </c>
      <c r="C58" s="76">
        <f t="shared" si="2"/>
        <v>-2470</v>
      </c>
      <c r="D58" s="76">
        <f t="shared" si="3"/>
        <v>-1516</v>
      </c>
      <c r="E58" s="69">
        <v>19997</v>
      </c>
      <c r="F58" s="69">
        <v>21513</v>
      </c>
      <c r="G58" s="76">
        <f t="shared" si="4"/>
        <v>748</v>
      </c>
      <c r="H58" s="69">
        <v>4057</v>
      </c>
      <c r="I58" s="69">
        <v>3309</v>
      </c>
      <c r="J58" s="76">
        <f t="shared" si="5"/>
        <v>-1363</v>
      </c>
      <c r="K58" s="69">
        <v>1657</v>
      </c>
      <c r="L58" s="69">
        <v>3020</v>
      </c>
      <c r="M58" s="76">
        <f t="shared" si="6"/>
        <v>-339</v>
      </c>
      <c r="N58" s="69">
        <v>818</v>
      </c>
      <c r="O58" s="69">
        <v>1157</v>
      </c>
      <c r="P58" s="76">
        <f t="shared" si="7"/>
        <v>483</v>
      </c>
      <c r="Q58" s="69">
        <v>537</v>
      </c>
      <c r="R58" s="69">
        <v>54</v>
      </c>
      <c r="S58" s="40"/>
    </row>
    <row r="59" spans="1:19" ht="21" customHeight="1" x14ac:dyDescent="0.2">
      <c r="A59" s="26" t="s">
        <v>17</v>
      </c>
      <c r="B59" s="43">
        <f t="shared" si="1"/>
        <v>-2184</v>
      </c>
      <c r="C59" s="22">
        <f t="shared" si="2"/>
        <v>-2419</v>
      </c>
      <c r="D59" s="22">
        <f t="shared" si="3"/>
        <v>-1738</v>
      </c>
      <c r="E59" s="34">
        <v>19976</v>
      </c>
      <c r="F59" s="34">
        <v>21714</v>
      </c>
      <c r="G59" s="22">
        <f t="shared" si="4"/>
        <v>695</v>
      </c>
      <c r="H59" s="34">
        <v>3953</v>
      </c>
      <c r="I59" s="34">
        <v>3258</v>
      </c>
      <c r="J59" s="22">
        <f t="shared" si="5"/>
        <v>-1264</v>
      </c>
      <c r="K59" s="34">
        <v>1718</v>
      </c>
      <c r="L59" s="34">
        <v>2982</v>
      </c>
      <c r="M59" s="22">
        <f t="shared" si="6"/>
        <v>-112</v>
      </c>
      <c r="N59" s="34">
        <v>1037</v>
      </c>
      <c r="O59" s="34">
        <v>1149</v>
      </c>
      <c r="P59" s="22">
        <f t="shared" si="7"/>
        <v>235</v>
      </c>
      <c r="Q59" s="34">
        <v>303</v>
      </c>
      <c r="R59" s="34">
        <v>68</v>
      </c>
      <c r="S59" s="40"/>
    </row>
    <row r="60" spans="1:19" ht="21" customHeight="1" x14ac:dyDescent="0.2">
      <c r="A60" s="80" t="s">
        <v>18</v>
      </c>
      <c r="B60" s="81">
        <f t="shared" si="1"/>
        <v>-2362</v>
      </c>
      <c r="C60" s="76">
        <f t="shared" si="2"/>
        <v>-3034</v>
      </c>
      <c r="D60" s="76">
        <f t="shared" si="3"/>
        <v>-1990</v>
      </c>
      <c r="E60" s="69">
        <v>20883</v>
      </c>
      <c r="F60" s="69">
        <v>22873</v>
      </c>
      <c r="G60" s="76">
        <f t="shared" si="4"/>
        <v>422</v>
      </c>
      <c r="H60" s="69">
        <v>4293</v>
      </c>
      <c r="I60" s="69">
        <v>3871</v>
      </c>
      <c r="J60" s="76">
        <f t="shared" si="5"/>
        <v>-1929</v>
      </c>
      <c r="K60" s="69">
        <v>2001</v>
      </c>
      <c r="L60" s="69">
        <v>3930</v>
      </c>
      <c r="M60" s="76">
        <f t="shared" si="6"/>
        <v>463</v>
      </c>
      <c r="N60" s="69">
        <v>1327</v>
      </c>
      <c r="O60" s="69">
        <v>864</v>
      </c>
      <c r="P60" s="76">
        <f t="shared" si="7"/>
        <v>672</v>
      </c>
      <c r="Q60" s="69">
        <v>757</v>
      </c>
      <c r="R60" s="69">
        <v>85</v>
      </c>
      <c r="S60" s="40"/>
    </row>
    <row r="61" spans="1:19" ht="21" customHeight="1" x14ac:dyDescent="0.2">
      <c r="A61" s="26" t="s">
        <v>19</v>
      </c>
      <c r="B61" s="43">
        <f t="shared" si="1"/>
        <v>-1885</v>
      </c>
      <c r="C61" s="22">
        <f t="shared" si="2"/>
        <v>-2907</v>
      </c>
      <c r="D61" s="22">
        <f t="shared" si="3"/>
        <v>-2386</v>
      </c>
      <c r="E61" s="34">
        <v>21466</v>
      </c>
      <c r="F61" s="34">
        <v>23852</v>
      </c>
      <c r="G61" s="22">
        <f t="shared" si="4"/>
        <v>518</v>
      </c>
      <c r="H61" s="34">
        <v>4610</v>
      </c>
      <c r="I61" s="34">
        <v>4092</v>
      </c>
      <c r="J61" s="22">
        <f t="shared" si="5"/>
        <v>-1450</v>
      </c>
      <c r="K61" s="34">
        <v>2242</v>
      </c>
      <c r="L61" s="34">
        <v>3692</v>
      </c>
      <c r="M61" s="22">
        <f t="shared" si="6"/>
        <v>411</v>
      </c>
      <c r="N61" s="34">
        <v>1486</v>
      </c>
      <c r="O61" s="34">
        <v>1075</v>
      </c>
      <c r="P61" s="22">
        <f t="shared" si="7"/>
        <v>1022</v>
      </c>
      <c r="Q61" s="34">
        <v>1080</v>
      </c>
      <c r="R61" s="34">
        <v>58</v>
      </c>
      <c r="S61" s="40"/>
    </row>
    <row r="62" spans="1:19" ht="21" customHeight="1" x14ac:dyDescent="0.2">
      <c r="A62" s="80" t="s">
        <v>20</v>
      </c>
      <c r="B62" s="81">
        <f t="shared" si="1"/>
        <v>-3735</v>
      </c>
      <c r="C62" s="76">
        <f t="shared" si="2"/>
        <v>-4385</v>
      </c>
      <c r="D62" s="76">
        <f t="shared" si="3"/>
        <v>-3049</v>
      </c>
      <c r="E62" s="69">
        <v>23694</v>
      </c>
      <c r="F62" s="69">
        <v>26743</v>
      </c>
      <c r="G62" s="76">
        <f t="shared" si="4"/>
        <v>961</v>
      </c>
      <c r="H62" s="69">
        <v>4908</v>
      </c>
      <c r="I62" s="69">
        <v>3947</v>
      </c>
      <c r="J62" s="76">
        <f t="shared" si="5"/>
        <v>-2464</v>
      </c>
      <c r="K62" s="69">
        <v>2103</v>
      </c>
      <c r="L62" s="69">
        <v>4567</v>
      </c>
      <c r="M62" s="76">
        <f t="shared" si="6"/>
        <v>167</v>
      </c>
      <c r="N62" s="69">
        <v>1324</v>
      </c>
      <c r="O62" s="69">
        <v>1157</v>
      </c>
      <c r="P62" s="76">
        <f t="shared" si="7"/>
        <v>650</v>
      </c>
      <c r="Q62" s="69">
        <v>810</v>
      </c>
      <c r="R62" s="69">
        <v>160</v>
      </c>
      <c r="S62" s="40"/>
    </row>
    <row r="63" spans="1:19" ht="21" customHeight="1" x14ac:dyDescent="0.2">
      <c r="A63" s="26" t="s">
        <v>21</v>
      </c>
      <c r="B63" s="43">
        <f t="shared" si="1"/>
        <v>-3796</v>
      </c>
      <c r="C63" s="22">
        <f t="shared" si="2"/>
        <v>-4199</v>
      </c>
      <c r="D63" s="22">
        <f t="shared" si="3"/>
        <v>-3673</v>
      </c>
      <c r="E63" s="34">
        <v>23060</v>
      </c>
      <c r="F63" s="34">
        <v>26733</v>
      </c>
      <c r="G63" s="22">
        <f t="shared" si="4"/>
        <v>1395</v>
      </c>
      <c r="H63" s="34">
        <v>4933</v>
      </c>
      <c r="I63" s="34">
        <v>3538</v>
      </c>
      <c r="J63" s="22">
        <f t="shared" si="5"/>
        <v>-2249</v>
      </c>
      <c r="K63" s="34">
        <v>2037</v>
      </c>
      <c r="L63" s="34">
        <v>4286</v>
      </c>
      <c r="M63" s="22">
        <f t="shared" si="6"/>
        <v>328</v>
      </c>
      <c r="N63" s="34">
        <v>1541</v>
      </c>
      <c r="O63" s="34">
        <v>1213</v>
      </c>
      <c r="P63" s="22">
        <f t="shared" si="7"/>
        <v>403</v>
      </c>
      <c r="Q63" s="34">
        <v>467</v>
      </c>
      <c r="R63" s="34">
        <v>64</v>
      </c>
      <c r="S63" s="40"/>
    </row>
    <row r="64" spans="1:19" ht="21" customHeight="1" x14ac:dyDescent="0.2">
      <c r="A64" s="80" t="s">
        <v>22</v>
      </c>
      <c r="B64" s="81">
        <f t="shared" si="1"/>
        <v>-5226</v>
      </c>
      <c r="C64" s="76">
        <f t="shared" si="2"/>
        <v>-5839</v>
      </c>
      <c r="D64" s="76">
        <f t="shared" si="3"/>
        <v>-4470</v>
      </c>
      <c r="E64" s="69">
        <v>23744</v>
      </c>
      <c r="F64" s="69">
        <v>28214</v>
      </c>
      <c r="G64" s="76">
        <f t="shared" si="4"/>
        <v>1194</v>
      </c>
      <c r="H64" s="69">
        <v>5277</v>
      </c>
      <c r="I64" s="69">
        <v>4083</v>
      </c>
      <c r="J64" s="76">
        <f t="shared" si="5"/>
        <v>-3180</v>
      </c>
      <c r="K64" s="69">
        <v>2119</v>
      </c>
      <c r="L64" s="69">
        <v>5299</v>
      </c>
      <c r="M64" s="76">
        <f t="shared" si="6"/>
        <v>617</v>
      </c>
      <c r="N64" s="69">
        <v>1542</v>
      </c>
      <c r="O64" s="69">
        <v>925</v>
      </c>
      <c r="P64" s="76">
        <f t="shared" si="7"/>
        <v>613</v>
      </c>
      <c r="Q64" s="69">
        <v>717</v>
      </c>
      <c r="R64" s="69">
        <v>104</v>
      </c>
      <c r="S64" s="40"/>
    </row>
    <row r="65" spans="1:19" ht="21" customHeight="1" x14ac:dyDescent="0.2">
      <c r="A65" s="26" t="s">
        <v>23</v>
      </c>
      <c r="B65" s="43">
        <f t="shared" si="1"/>
        <v>-3788</v>
      </c>
      <c r="C65" s="22">
        <f t="shared" si="2"/>
        <v>-4756</v>
      </c>
      <c r="D65" s="22">
        <f t="shared" si="3"/>
        <v>-4250</v>
      </c>
      <c r="E65" s="34">
        <v>24718</v>
      </c>
      <c r="F65" s="34">
        <v>28968</v>
      </c>
      <c r="G65" s="22">
        <f t="shared" si="4"/>
        <v>1359</v>
      </c>
      <c r="H65" s="34">
        <v>6193</v>
      </c>
      <c r="I65" s="34">
        <v>4834</v>
      </c>
      <c r="J65" s="22">
        <f t="shared" si="5"/>
        <v>-2527</v>
      </c>
      <c r="K65" s="34">
        <v>2213</v>
      </c>
      <c r="L65" s="34">
        <v>4740</v>
      </c>
      <c r="M65" s="22">
        <f t="shared" si="6"/>
        <v>662</v>
      </c>
      <c r="N65" s="34">
        <v>1801</v>
      </c>
      <c r="O65" s="34">
        <v>1139</v>
      </c>
      <c r="P65" s="22">
        <f t="shared" si="7"/>
        <v>968</v>
      </c>
      <c r="Q65" s="34">
        <v>1133</v>
      </c>
      <c r="R65" s="34">
        <v>165</v>
      </c>
      <c r="S65" s="40"/>
    </row>
    <row r="66" spans="1:19" ht="21" customHeight="1" x14ac:dyDescent="0.2">
      <c r="A66" s="80" t="s">
        <v>24</v>
      </c>
      <c r="B66" s="81">
        <f t="shared" si="1"/>
        <v>-4666</v>
      </c>
      <c r="C66" s="76">
        <f t="shared" si="2"/>
        <v>-6090</v>
      </c>
      <c r="D66" s="76">
        <f t="shared" si="3"/>
        <v>-5667</v>
      </c>
      <c r="E66" s="69">
        <v>26636</v>
      </c>
      <c r="F66" s="69">
        <v>32303</v>
      </c>
      <c r="G66" s="76">
        <f t="shared" si="4"/>
        <v>2118</v>
      </c>
      <c r="H66" s="69">
        <v>6547</v>
      </c>
      <c r="I66" s="69">
        <v>4429</v>
      </c>
      <c r="J66" s="76">
        <f t="shared" si="5"/>
        <v>-2806</v>
      </c>
      <c r="K66" s="69">
        <v>2514</v>
      </c>
      <c r="L66" s="69">
        <v>5320</v>
      </c>
      <c r="M66" s="76">
        <f t="shared" si="6"/>
        <v>265</v>
      </c>
      <c r="N66" s="69">
        <v>1739</v>
      </c>
      <c r="O66" s="69">
        <v>1474</v>
      </c>
      <c r="P66" s="76">
        <f t="shared" si="7"/>
        <v>1424</v>
      </c>
      <c r="Q66" s="69">
        <v>1553</v>
      </c>
      <c r="R66" s="69">
        <v>129</v>
      </c>
      <c r="S66" s="40"/>
    </row>
    <row r="67" spans="1:19" ht="21" customHeight="1" x14ac:dyDescent="0.2">
      <c r="A67" s="26" t="s">
        <v>25</v>
      </c>
      <c r="B67" s="43">
        <f t="shared" si="1"/>
        <v>-4203</v>
      </c>
      <c r="C67" s="22">
        <f t="shared" si="2"/>
        <v>-4676</v>
      </c>
      <c r="D67" s="22">
        <f t="shared" si="3"/>
        <v>-5040</v>
      </c>
      <c r="E67" s="34">
        <v>28387</v>
      </c>
      <c r="F67" s="34">
        <v>33427</v>
      </c>
      <c r="G67" s="22">
        <f t="shared" si="4"/>
        <v>1362</v>
      </c>
      <c r="H67" s="34">
        <v>5724</v>
      </c>
      <c r="I67" s="34">
        <v>4362</v>
      </c>
      <c r="J67" s="22">
        <f t="shared" si="5"/>
        <v>-1513</v>
      </c>
      <c r="K67" s="34">
        <v>2396</v>
      </c>
      <c r="L67" s="34">
        <v>3909</v>
      </c>
      <c r="M67" s="22">
        <f t="shared" si="6"/>
        <v>515</v>
      </c>
      <c r="N67" s="34">
        <v>2052</v>
      </c>
      <c r="O67" s="34">
        <v>1537</v>
      </c>
      <c r="P67" s="22">
        <f t="shared" si="7"/>
        <v>473</v>
      </c>
      <c r="Q67" s="34">
        <v>732</v>
      </c>
      <c r="R67" s="34">
        <v>259</v>
      </c>
      <c r="S67" s="40"/>
    </row>
    <row r="68" spans="1:19" ht="21" customHeight="1" x14ac:dyDescent="0.2">
      <c r="A68" s="80" t="s">
        <v>26</v>
      </c>
      <c r="B68" s="81">
        <f t="shared" si="1"/>
        <v>-4993</v>
      </c>
      <c r="C68" s="76">
        <f t="shared" si="2"/>
        <v>-6338</v>
      </c>
      <c r="D68" s="76">
        <f t="shared" si="3"/>
        <v>-6369</v>
      </c>
      <c r="E68" s="69">
        <v>29667</v>
      </c>
      <c r="F68" s="69">
        <v>36036</v>
      </c>
      <c r="G68" s="76">
        <f t="shared" si="4"/>
        <v>1369</v>
      </c>
      <c r="H68" s="69">
        <v>6427</v>
      </c>
      <c r="I68" s="69">
        <v>5058</v>
      </c>
      <c r="J68" s="76">
        <f t="shared" si="5"/>
        <v>-2581</v>
      </c>
      <c r="K68" s="69">
        <v>2238</v>
      </c>
      <c r="L68" s="69">
        <v>4819</v>
      </c>
      <c r="M68" s="76">
        <f t="shared" si="6"/>
        <v>1243</v>
      </c>
      <c r="N68" s="69">
        <v>2382</v>
      </c>
      <c r="O68" s="69">
        <v>1139</v>
      </c>
      <c r="P68" s="76">
        <f t="shared" si="7"/>
        <v>1345</v>
      </c>
      <c r="Q68" s="69">
        <v>1441</v>
      </c>
      <c r="R68" s="69">
        <v>96</v>
      </c>
      <c r="S68" s="40"/>
    </row>
    <row r="69" spans="1:19" ht="21" customHeight="1" x14ac:dyDescent="0.2">
      <c r="A69" s="26" t="s">
        <v>27</v>
      </c>
      <c r="B69" s="43">
        <f t="shared" si="1"/>
        <v>-5942</v>
      </c>
      <c r="C69" s="22">
        <f t="shared" si="2"/>
        <v>-6870</v>
      </c>
      <c r="D69" s="22">
        <f t="shared" si="3"/>
        <v>-6932</v>
      </c>
      <c r="E69" s="34">
        <v>29608</v>
      </c>
      <c r="F69" s="34">
        <v>36540</v>
      </c>
      <c r="G69" s="22">
        <f t="shared" si="4"/>
        <v>1293</v>
      </c>
      <c r="H69" s="34">
        <v>7178</v>
      </c>
      <c r="I69" s="34">
        <v>5885</v>
      </c>
      <c r="J69" s="22">
        <f t="shared" si="5"/>
        <v>-1971</v>
      </c>
      <c r="K69" s="34">
        <v>2301</v>
      </c>
      <c r="L69" s="34">
        <v>4272</v>
      </c>
      <c r="M69" s="22">
        <f t="shared" si="6"/>
        <v>740</v>
      </c>
      <c r="N69" s="34">
        <v>1812</v>
      </c>
      <c r="O69" s="34">
        <v>1072</v>
      </c>
      <c r="P69" s="22">
        <f t="shared" si="7"/>
        <v>928</v>
      </c>
      <c r="Q69" s="34">
        <v>1129</v>
      </c>
      <c r="R69" s="34">
        <v>201</v>
      </c>
      <c r="S69" s="40"/>
    </row>
    <row r="70" spans="1:19" ht="21" customHeight="1" x14ac:dyDescent="0.2">
      <c r="A70" s="80" t="s">
        <v>28</v>
      </c>
      <c r="B70" s="81">
        <f t="shared" si="1"/>
        <v>-6199</v>
      </c>
      <c r="C70" s="76">
        <f t="shared" si="2"/>
        <v>-6757</v>
      </c>
      <c r="D70" s="76">
        <f t="shared" si="3"/>
        <v>-6836</v>
      </c>
      <c r="E70" s="69">
        <v>25128</v>
      </c>
      <c r="F70" s="69">
        <v>31964</v>
      </c>
      <c r="G70" s="76">
        <f t="shared" si="4"/>
        <v>1870</v>
      </c>
      <c r="H70" s="69">
        <v>6511</v>
      </c>
      <c r="I70" s="69">
        <v>4641</v>
      </c>
      <c r="J70" s="76">
        <f t="shared" si="5"/>
        <v>-1624</v>
      </c>
      <c r="K70" s="69">
        <v>2034</v>
      </c>
      <c r="L70" s="69">
        <v>3658</v>
      </c>
      <c r="M70" s="76">
        <f t="shared" si="6"/>
        <v>-167</v>
      </c>
      <c r="N70" s="69">
        <v>1484</v>
      </c>
      <c r="O70" s="69">
        <v>1651</v>
      </c>
      <c r="P70" s="76">
        <f t="shared" si="7"/>
        <v>558</v>
      </c>
      <c r="Q70" s="69">
        <v>662</v>
      </c>
      <c r="R70" s="69">
        <v>104</v>
      </c>
      <c r="S70" s="40"/>
    </row>
    <row r="71" spans="1:19" ht="21" customHeight="1" x14ac:dyDescent="0.2">
      <c r="A71" s="26" t="s">
        <v>29</v>
      </c>
      <c r="B71" s="43">
        <f t="shared" si="1"/>
        <v>-165</v>
      </c>
      <c r="C71" s="22">
        <f t="shared" si="2"/>
        <v>-1174</v>
      </c>
      <c r="D71" s="22">
        <f t="shared" si="3"/>
        <v>-1851</v>
      </c>
      <c r="E71" s="34">
        <v>22648</v>
      </c>
      <c r="F71" s="34">
        <v>24499</v>
      </c>
      <c r="G71" s="22">
        <f t="shared" si="4"/>
        <v>1402</v>
      </c>
      <c r="H71" s="34">
        <v>5062</v>
      </c>
      <c r="I71" s="34">
        <v>3660</v>
      </c>
      <c r="J71" s="22">
        <f t="shared" si="5"/>
        <v>-1165</v>
      </c>
      <c r="K71" s="34">
        <v>2316</v>
      </c>
      <c r="L71" s="34">
        <v>3481</v>
      </c>
      <c r="M71" s="22">
        <f t="shared" si="6"/>
        <v>440</v>
      </c>
      <c r="N71" s="34">
        <v>2084</v>
      </c>
      <c r="O71" s="34">
        <v>1644</v>
      </c>
      <c r="P71" s="22">
        <f t="shared" si="7"/>
        <v>1009</v>
      </c>
      <c r="Q71" s="34">
        <v>1085</v>
      </c>
      <c r="R71" s="34">
        <v>76</v>
      </c>
      <c r="S71" s="40"/>
    </row>
    <row r="72" spans="1:19" ht="21" customHeight="1" x14ac:dyDescent="0.2">
      <c r="A72" s="80" t="s">
        <v>30</v>
      </c>
      <c r="B72" s="81">
        <f t="shared" si="1"/>
        <v>-1941</v>
      </c>
      <c r="C72" s="76">
        <f t="shared" si="2"/>
        <v>-3108</v>
      </c>
      <c r="D72" s="76">
        <f t="shared" si="3"/>
        <v>-1808</v>
      </c>
      <c r="E72" s="69">
        <v>22965</v>
      </c>
      <c r="F72" s="69">
        <v>24773</v>
      </c>
      <c r="G72" s="76">
        <f t="shared" si="4"/>
        <v>1336</v>
      </c>
      <c r="H72" s="69">
        <v>5365</v>
      </c>
      <c r="I72" s="69">
        <v>4029</v>
      </c>
      <c r="J72" s="76">
        <f t="shared" si="5"/>
        <v>-3175</v>
      </c>
      <c r="K72" s="69">
        <v>1521</v>
      </c>
      <c r="L72" s="69">
        <v>4696</v>
      </c>
      <c r="M72" s="76">
        <f t="shared" si="6"/>
        <v>539</v>
      </c>
      <c r="N72" s="69">
        <v>1836</v>
      </c>
      <c r="O72" s="69">
        <v>1297</v>
      </c>
      <c r="P72" s="76">
        <f t="shared" si="7"/>
        <v>1167</v>
      </c>
      <c r="Q72" s="69">
        <v>1245</v>
      </c>
      <c r="R72" s="69">
        <v>78</v>
      </c>
      <c r="S72" s="40"/>
    </row>
    <row r="73" spans="1:19" ht="21" customHeight="1" x14ac:dyDescent="0.2">
      <c r="A73" s="26" t="s">
        <v>31</v>
      </c>
      <c r="B73" s="43">
        <f t="shared" si="1"/>
        <v>-2815</v>
      </c>
      <c r="C73" s="22">
        <f t="shared" si="2"/>
        <v>-3592</v>
      </c>
      <c r="D73" s="22">
        <f t="shared" si="3"/>
        <v>-2463</v>
      </c>
      <c r="E73" s="34">
        <v>24314</v>
      </c>
      <c r="F73" s="34">
        <v>26777</v>
      </c>
      <c r="G73" s="22">
        <f t="shared" si="4"/>
        <v>1308</v>
      </c>
      <c r="H73" s="34">
        <v>5956</v>
      </c>
      <c r="I73" s="34">
        <v>4648</v>
      </c>
      <c r="J73" s="22">
        <f t="shared" si="5"/>
        <v>-2703</v>
      </c>
      <c r="K73" s="34">
        <v>1458</v>
      </c>
      <c r="L73" s="34">
        <v>4161</v>
      </c>
      <c r="M73" s="22">
        <f t="shared" si="6"/>
        <v>266</v>
      </c>
      <c r="N73" s="34">
        <v>1530</v>
      </c>
      <c r="O73" s="34">
        <v>1264</v>
      </c>
      <c r="P73" s="22">
        <f t="shared" si="7"/>
        <v>777</v>
      </c>
      <c r="Q73" s="34">
        <v>840</v>
      </c>
      <c r="R73" s="34">
        <v>63</v>
      </c>
      <c r="S73" s="40"/>
    </row>
    <row r="74" spans="1:19" ht="21" customHeight="1" x14ac:dyDescent="0.2">
      <c r="A74" s="80" t="s">
        <v>32</v>
      </c>
      <c r="B74" s="81">
        <f t="shared" si="1"/>
        <v>-3147</v>
      </c>
      <c r="C74" s="76">
        <f t="shared" si="2"/>
        <v>-4404</v>
      </c>
      <c r="D74" s="76">
        <f t="shared" si="3"/>
        <v>-2555</v>
      </c>
      <c r="E74" s="69">
        <v>25536</v>
      </c>
      <c r="F74" s="69">
        <v>28091</v>
      </c>
      <c r="G74" s="76">
        <f t="shared" si="4"/>
        <v>1540</v>
      </c>
      <c r="H74" s="69">
        <v>5948</v>
      </c>
      <c r="I74" s="69">
        <v>4408</v>
      </c>
      <c r="J74" s="76">
        <f t="shared" si="5"/>
        <v>-2823</v>
      </c>
      <c r="K74" s="69">
        <v>1663</v>
      </c>
      <c r="L74" s="69">
        <v>4486</v>
      </c>
      <c r="M74" s="76">
        <f t="shared" si="6"/>
        <v>-566</v>
      </c>
      <c r="N74" s="69">
        <v>1428</v>
      </c>
      <c r="O74" s="69">
        <v>1994</v>
      </c>
      <c r="P74" s="76">
        <f t="shared" si="7"/>
        <v>1257</v>
      </c>
      <c r="Q74" s="69">
        <v>1326</v>
      </c>
      <c r="R74" s="69">
        <v>69</v>
      </c>
      <c r="S74" s="40"/>
    </row>
    <row r="75" spans="1:19" ht="21" customHeight="1" x14ac:dyDescent="0.2">
      <c r="A75" s="26" t="s">
        <v>33</v>
      </c>
      <c r="B75" s="43">
        <f t="shared" si="1"/>
        <v>-3620</v>
      </c>
      <c r="C75" s="22">
        <f t="shared" si="2"/>
        <v>-4186</v>
      </c>
      <c r="D75" s="22">
        <f t="shared" si="3"/>
        <v>-2295</v>
      </c>
      <c r="E75" s="34">
        <v>27041</v>
      </c>
      <c r="F75" s="34">
        <v>29336</v>
      </c>
      <c r="G75" s="22">
        <f t="shared" si="4"/>
        <v>837</v>
      </c>
      <c r="H75" s="34">
        <v>5127</v>
      </c>
      <c r="I75" s="34">
        <v>4290</v>
      </c>
      <c r="J75" s="22">
        <f t="shared" si="5"/>
        <v>-2962</v>
      </c>
      <c r="K75" s="34">
        <v>1978</v>
      </c>
      <c r="L75" s="34">
        <v>4940</v>
      </c>
      <c r="M75" s="22">
        <f t="shared" si="6"/>
        <v>234</v>
      </c>
      <c r="N75" s="34">
        <v>1700</v>
      </c>
      <c r="O75" s="34">
        <v>1466</v>
      </c>
      <c r="P75" s="22">
        <f t="shared" si="7"/>
        <v>566</v>
      </c>
      <c r="Q75" s="34">
        <v>634</v>
      </c>
      <c r="R75" s="34">
        <v>68</v>
      </c>
      <c r="S75" s="40"/>
    </row>
    <row r="76" spans="1:19" ht="21" customHeight="1" x14ac:dyDescent="0.2">
      <c r="A76" s="80" t="s">
        <v>34</v>
      </c>
      <c r="B76" s="81">
        <f t="shared" si="1"/>
        <v>-2303</v>
      </c>
      <c r="C76" s="76">
        <f t="shared" si="2"/>
        <v>-3370</v>
      </c>
      <c r="D76" s="76">
        <f t="shared" si="3"/>
        <v>-2741</v>
      </c>
      <c r="E76" s="69">
        <v>29466</v>
      </c>
      <c r="F76" s="69">
        <v>32207</v>
      </c>
      <c r="G76" s="76">
        <f t="shared" si="4"/>
        <v>1273</v>
      </c>
      <c r="H76" s="69">
        <v>6776</v>
      </c>
      <c r="I76" s="69">
        <v>5503</v>
      </c>
      <c r="J76" s="76">
        <f t="shared" si="5"/>
        <v>-2760</v>
      </c>
      <c r="K76" s="69">
        <v>1822</v>
      </c>
      <c r="L76" s="69">
        <v>4582</v>
      </c>
      <c r="M76" s="76">
        <f t="shared" si="6"/>
        <v>858</v>
      </c>
      <c r="N76" s="69">
        <v>1757</v>
      </c>
      <c r="O76" s="69">
        <v>899</v>
      </c>
      <c r="P76" s="76">
        <f t="shared" si="7"/>
        <v>1067</v>
      </c>
      <c r="Q76" s="69">
        <v>1136</v>
      </c>
      <c r="R76" s="69">
        <v>69</v>
      </c>
      <c r="S76" s="40"/>
    </row>
    <row r="77" spans="1:19" ht="21" customHeight="1" x14ac:dyDescent="0.2">
      <c r="A77" s="26" t="s">
        <v>35</v>
      </c>
      <c r="B77" s="43">
        <f t="shared" si="1"/>
        <v>-4049</v>
      </c>
      <c r="C77" s="22">
        <f t="shared" si="2"/>
        <v>-5440</v>
      </c>
      <c r="D77" s="22">
        <f t="shared" si="3"/>
        <v>-3597</v>
      </c>
      <c r="E77" s="34">
        <v>30010</v>
      </c>
      <c r="F77" s="34">
        <v>33607</v>
      </c>
      <c r="G77" s="22">
        <f t="shared" si="4"/>
        <v>803</v>
      </c>
      <c r="H77" s="34">
        <v>7038</v>
      </c>
      <c r="I77" s="34">
        <v>6235</v>
      </c>
      <c r="J77" s="22">
        <f t="shared" si="5"/>
        <v>-3451</v>
      </c>
      <c r="K77" s="34">
        <v>1894</v>
      </c>
      <c r="L77" s="34">
        <v>5345</v>
      </c>
      <c r="M77" s="22">
        <f t="shared" si="6"/>
        <v>805</v>
      </c>
      <c r="N77" s="34">
        <v>1898</v>
      </c>
      <c r="O77" s="34">
        <v>1093</v>
      </c>
      <c r="P77" s="22">
        <f t="shared" si="7"/>
        <v>1391</v>
      </c>
      <c r="Q77" s="34">
        <v>1453</v>
      </c>
      <c r="R77" s="34">
        <v>62</v>
      </c>
      <c r="S77" s="40"/>
    </row>
    <row r="78" spans="1:19" ht="21" customHeight="1" x14ac:dyDescent="0.2">
      <c r="A78" s="80" t="s">
        <v>36</v>
      </c>
      <c r="B78" s="81">
        <f t="shared" si="1"/>
        <v>-2500</v>
      </c>
      <c r="C78" s="76">
        <f t="shared" si="2"/>
        <v>-5540</v>
      </c>
      <c r="D78" s="76">
        <f t="shared" si="3"/>
        <v>-4041</v>
      </c>
      <c r="E78" s="69">
        <v>31150</v>
      </c>
      <c r="F78" s="69">
        <v>35191</v>
      </c>
      <c r="G78" s="76">
        <f t="shared" si="4"/>
        <v>931</v>
      </c>
      <c r="H78" s="69">
        <v>7360</v>
      </c>
      <c r="I78" s="69">
        <v>6429</v>
      </c>
      <c r="J78" s="76">
        <f t="shared" si="5"/>
        <v>-2730</v>
      </c>
      <c r="K78" s="69">
        <v>3024</v>
      </c>
      <c r="L78" s="69">
        <v>5754</v>
      </c>
      <c r="M78" s="76">
        <f t="shared" si="6"/>
        <v>300</v>
      </c>
      <c r="N78" s="69">
        <v>2043</v>
      </c>
      <c r="O78" s="69">
        <v>1743</v>
      </c>
      <c r="P78" s="76">
        <f t="shared" si="7"/>
        <v>3040</v>
      </c>
      <c r="Q78" s="69">
        <v>3293</v>
      </c>
      <c r="R78" s="69">
        <v>253</v>
      </c>
      <c r="S78" s="40"/>
    </row>
    <row r="79" spans="1:19" ht="21" customHeight="1" x14ac:dyDescent="0.2">
      <c r="A79" s="26" t="s">
        <v>37</v>
      </c>
      <c r="B79" s="43">
        <f t="shared" si="1"/>
        <v>-3925</v>
      </c>
      <c r="C79" s="22">
        <f t="shared" si="2"/>
        <v>-3874</v>
      </c>
      <c r="D79" s="22">
        <f t="shared" si="3"/>
        <v>-2939</v>
      </c>
      <c r="E79" s="34">
        <v>32648</v>
      </c>
      <c r="F79" s="34">
        <v>35587</v>
      </c>
      <c r="G79" s="22">
        <f t="shared" si="4"/>
        <v>1470</v>
      </c>
      <c r="H79" s="34">
        <v>6305</v>
      </c>
      <c r="I79" s="34">
        <v>4835</v>
      </c>
      <c r="J79" s="22">
        <f t="shared" si="5"/>
        <v>-2505</v>
      </c>
      <c r="K79" s="34">
        <v>2163</v>
      </c>
      <c r="L79" s="34">
        <v>4668</v>
      </c>
      <c r="M79" s="22">
        <f t="shared" si="6"/>
        <v>100</v>
      </c>
      <c r="N79" s="34">
        <v>1826</v>
      </c>
      <c r="O79" s="34">
        <v>1726</v>
      </c>
      <c r="P79" s="22">
        <f t="shared" si="7"/>
        <v>-51</v>
      </c>
      <c r="Q79" s="34">
        <v>898</v>
      </c>
      <c r="R79" s="34">
        <v>949</v>
      </c>
      <c r="S79" s="40"/>
    </row>
    <row r="80" spans="1:19" ht="21" customHeight="1" x14ac:dyDescent="0.2">
      <c r="A80" s="80" t="s">
        <v>38</v>
      </c>
      <c r="B80" s="81">
        <f t="shared" si="1"/>
        <v>-4234</v>
      </c>
      <c r="C80" s="76">
        <f t="shared" si="2"/>
        <v>-5766</v>
      </c>
      <c r="D80" s="76">
        <f t="shared" si="3"/>
        <v>-4280</v>
      </c>
      <c r="E80" s="69">
        <v>33329</v>
      </c>
      <c r="F80" s="69">
        <v>37609</v>
      </c>
      <c r="G80" s="76">
        <f t="shared" si="4"/>
        <v>1849</v>
      </c>
      <c r="H80" s="69">
        <v>7462</v>
      </c>
      <c r="I80" s="69">
        <v>5613</v>
      </c>
      <c r="J80" s="76">
        <f t="shared" si="5"/>
        <v>-4378</v>
      </c>
      <c r="K80" s="69">
        <v>1927</v>
      </c>
      <c r="L80" s="69">
        <v>6305</v>
      </c>
      <c r="M80" s="76">
        <f t="shared" si="6"/>
        <v>1043</v>
      </c>
      <c r="N80" s="69">
        <v>2099</v>
      </c>
      <c r="O80" s="69">
        <v>1056</v>
      </c>
      <c r="P80" s="76">
        <f t="shared" si="7"/>
        <v>1532</v>
      </c>
      <c r="Q80" s="69">
        <v>1627</v>
      </c>
      <c r="R80" s="69">
        <v>95</v>
      </c>
      <c r="S80" s="40"/>
    </row>
    <row r="81" spans="1:19" ht="21" customHeight="1" x14ac:dyDescent="0.2">
      <c r="A81" s="26" t="s">
        <v>39</v>
      </c>
      <c r="B81" s="43">
        <f t="shared" si="1"/>
        <v>-4012</v>
      </c>
      <c r="C81" s="22">
        <f t="shared" si="2"/>
        <v>-5545</v>
      </c>
      <c r="D81" s="22">
        <f t="shared" si="3"/>
        <v>-3451</v>
      </c>
      <c r="E81" s="34">
        <v>32787</v>
      </c>
      <c r="F81" s="34">
        <v>36238</v>
      </c>
      <c r="G81" s="22">
        <f t="shared" si="4"/>
        <v>1296</v>
      </c>
      <c r="H81" s="34">
        <v>7586</v>
      </c>
      <c r="I81" s="34">
        <v>6290</v>
      </c>
      <c r="J81" s="22">
        <f t="shared" si="5"/>
        <v>-4191</v>
      </c>
      <c r="K81" s="34">
        <v>1761</v>
      </c>
      <c r="L81" s="34">
        <v>5952</v>
      </c>
      <c r="M81" s="22">
        <f t="shared" si="6"/>
        <v>801</v>
      </c>
      <c r="N81" s="34">
        <v>2044</v>
      </c>
      <c r="O81" s="34">
        <v>1243</v>
      </c>
      <c r="P81" s="22">
        <f t="shared" si="7"/>
        <v>1533</v>
      </c>
      <c r="Q81" s="34">
        <v>1675</v>
      </c>
      <c r="R81" s="34">
        <v>142</v>
      </c>
      <c r="S81" s="40"/>
    </row>
    <row r="82" spans="1:19" ht="21" customHeight="1" x14ac:dyDescent="0.2">
      <c r="A82" s="80" t="s">
        <v>40</v>
      </c>
      <c r="B82" s="81">
        <f t="shared" si="1"/>
        <v>-417</v>
      </c>
      <c r="C82" s="76">
        <f t="shared" si="2"/>
        <v>-4032</v>
      </c>
      <c r="D82" s="76">
        <f t="shared" si="3"/>
        <v>-3613</v>
      </c>
      <c r="E82" s="69">
        <v>33104</v>
      </c>
      <c r="F82" s="69">
        <v>36717</v>
      </c>
      <c r="G82" s="76">
        <f t="shared" si="4"/>
        <v>1025</v>
      </c>
      <c r="H82" s="69">
        <v>7415</v>
      </c>
      <c r="I82" s="69">
        <v>6390</v>
      </c>
      <c r="J82" s="76">
        <f t="shared" si="5"/>
        <v>-2382</v>
      </c>
      <c r="K82" s="69">
        <v>3212</v>
      </c>
      <c r="L82" s="69">
        <v>5594</v>
      </c>
      <c r="M82" s="76">
        <f t="shared" si="6"/>
        <v>938</v>
      </c>
      <c r="N82" s="69">
        <v>2190</v>
      </c>
      <c r="O82" s="69">
        <v>1252</v>
      </c>
      <c r="P82" s="76">
        <f t="shared" si="7"/>
        <v>3615</v>
      </c>
      <c r="Q82" s="69">
        <v>3720</v>
      </c>
      <c r="R82" s="69">
        <v>105</v>
      </c>
      <c r="S82" s="40"/>
    </row>
    <row r="83" spans="1:19" ht="21" customHeight="1" x14ac:dyDescent="0.2">
      <c r="A83" s="26" t="s">
        <v>41</v>
      </c>
      <c r="B83" s="43">
        <f t="shared" si="1"/>
        <v>-4673</v>
      </c>
      <c r="C83" s="22">
        <f t="shared" si="2"/>
        <v>-5726</v>
      </c>
      <c r="D83" s="22">
        <f t="shared" si="3"/>
        <v>-3093</v>
      </c>
      <c r="E83" s="34">
        <v>34310</v>
      </c>
      <c r="F83" s="34">
        <v>37403</v>
      </c>
      <c r="G83" s="22">
        <f t="shared" si="4"/>
        <v>1539</v>
      </c>
      <c r="H83" s="34">
        <v>6895</v>
      </c>
      <c r="I83" s="34">
        <v>5356</v>
      </c>
      <c r="J83" s="22">
        <f t="shared" si="5"/>
        <v>-3328</v>
      </c>
      <c r="K83" s="34">
        <v>2042</v>
      </c>
      <c r="L83" s="34">
        <v>5370</v>
      </c>
      <c r="M83" s="22">
        <f t="shared" si="6"/>
        <v>-844</v>
      </c>
      <c r="N83" s="34">
        <v>1754</v>
      </c>
      <c r="O83" s="34">
        <v>2598</v>
      </c>
      <c r="P83" s="22">
        <f t="shared" si="7"/>
        <v>1053</v>
      </c>
      <c r="Q83" s="34">
        <v>1096</v>
      </c>
      <c r="R83" s="34">
        <v>43</v>
      </c>
      <c r="S83" s="40"/>
    </row>
    <row r="84" spans="1:19" ht="21" customHeight="1" x14ac:dyDescent="0.2">
      <c r="A84" s="27" t="s">
        <v>42</v>
      </c>
      <c r="B84" s="44">
        <f t="shared" si="1"/>
        <v>-1922</v>
      </c>
      <c r="C84" s="23">
        <f t="shared" si="2"/>
        <v>-4124</v>
      </c>
      <c r="D84" s="23">
        <f t="shared" si="3"/>
        <v>-2547</v>
      </c>
      <c r="E84" s="35">
        <v>34117</v>
      </c>
      <c r="F84" s="35">
        <v>36664</v>
      </c>
      <c r="G84" s="23">
        <f t="shared" si="4"/>
        <v>1885</v>
      </c>
      <c r="H84" s="35">
        <v>7839</v>
      </c>
      <c r="I84" s="35">
        <v>5954</v>
      </c>
      <c r="J84" s="23">
        <f t="shared" si="5"/>
        <v>-4087</v>
      </c>
      <c r="K84" s="35">
        <v>1772</v>
      </c>
      <c r="L84" s="35">
        <v>5859</v>
      </c>
      <c r="M84" s="23">
        <f t="shared" si="6"/>
        <v>625</v>
      </c>
      <c r="N84" s="35">
        <v>1968</v>
      </c>
      <c r="O84" s="35">
        <v>1343</v>
      </c>
      <c r="P84" s="23">
        <f t="shared" si="7"/>
        <v>2202</v>
      </c>
      <c r="Q84" s="35">
        <v>2266</v>
      </c>
      <c r="R84" s="35">
        <v>64</v>
      </c>
      <c r="S84" s="40"/>
    </row>
    <row r="85" spans="1:19" ht="21" customHeight="1" x14ac:dyDescent="0.2">
      <c r="A85" s="26" t="s">
        <v>43</v>
      </c>
      <c r="B85" s="43">
        <f t="shared" si="1"/>
        <v>-1651</v>
      </c>
      <c r="C85" s="22">
        <f t="shared" si="2"/>
        <v>-3960</v>
      </c>
      <c r="D85" s="22">
        <f t="shared" si="3"/>
        <v>-1480</v>
      </c>
      <c r="E85" s="34">
        <v>34891</v>
      </c>
      <c r="F85" s="34">
        <v>36371</v>
      </c>
      <c r="G85" s="22">
        <f t="shared" si="4"/>
        <v>1515</v>
      </c>
      <c r="H85" s="34">
        <v>8370</v>
      </c>
      <c r="I85" s="34">
        <v>6855</v>
      </c>
      <c r="J85" s="22">
        <f t="shared" si="5"/>
        <v>-4722</v>
      </c>
      <c r="K85" s="34">
        <v>2095</v>
      </c>
      <c r="L85" s="34">
        <v>6817</v>
      </c>
      <c r="M85" s="22">
        <f t="shared" si="6"/>
        <v>727</v>
      </c>
      <c r="N85" s="34">
        <v>2078</v>
      </c>
      <c r="O85" s="34">
        <v>1351</v>
      </c>
      <c r="P85" s="22">
        <f t="shared" si="7"/>
        <v>2309</v>
      </c>
      <c r="Q85" s="34">
        <v>2365</v>
      </c>
      <c r="R85" s="34">
        <v>56</v>
      </c>
      <c r="S85" s="40"/>
    </row>
    <row r="86" spans="1:19" ht="21" customHeight="1" x14ac:dyDescent="0.2">
      <c r="A86" s="27" t="s">
        <v>44</v>
      </c>
      <c r="B86" s="44">
        <f t="shared" si="1"/>
        <v>2066</v>
      </c>
      <c r="C86" s="23">
        <f t="shared" si="2"/>
        <v>-1998</v>
      </c>
      <c r="D86" s="23">
        <f t="shared" si="3"/>
        <v>-2333</v>
      </c>
      <c r="E86" s="35">
        <v>36078</v>
      </c>
      <c r="F86" s="35">
        <v>38411</v>
      </c>
      <c r="G86" s="23">
        <f t="shared" si="4"/>
        <v>1486</v>
      </c>
      <c r="H86" s="35">
        <v>8189</v>
      </c>
      <c r="I86" s="35">
        <v>6703</v>
      </c>
      <c r="J86" s="23">
        <f t="shared" si="5"/>
        <v>-2493</v>
      </c>
      <c r="K86" s="35">
        <v>3501</v>
      </c>
      <c r="L86" s="35">
        <v>5994</v>
      </c>
      <c r="M86" s="23">
        <f t="shared" si="6"/>
        <v>1342</v>
      </c>
      <c r="N86" s="35">
        <v>2266</v>
      </c>
      <c r="O86" s="35">
        <v>924</v>
      </c>
      <c r="P86" s="23">
        <f t="shared" si="7"/>
        <v>4064</v>
      </c>
      <c r="Q86" s="35">
        <v>4412</v>
      </c>
      <c r="R86" s="35">
        <v>348</v>
      </c>
      <c r="S86" s="40"/>
    </row>
    <row r="87" spans="1:19" ht="21" customHeight="1" x14ac:dyDescent="0.2">
      <c r="A87" s="26" t="s">
        <v>45</v>
      </c>
      <c r="B87" s="43">
        <f t="shared" si="1"/>
        <v>-1486</v>
      </c>
      <c r="C87" s="22">
        <f t="shared" si="2"/>
        <v>-2297</v>
      </c>
      <c r="D87" s="22">
        <f t="shared" si="3"/>
        <v>-1632</v>
      </c>
      <c r="E87" s="34">
        <v>34851</v>
      </c>
      <c r="F87" s="34">
        <v>36483</v>
      </c>
      <c r="G87" s="22">
        <f t="shared" si="4"/>
        <v>1928</v>
      </c>
      <c r="H87" s="34">
        <v>7320</v>
      </c>
      <c r="I87" s="34">
        <v>5392</v>
      </c>
      <c r="J87" s="22">
        <f t="shared" si="5"/>
        <v>-2210</v>
      </c>
      <c r="K87" s="34">
        <v>2434</v>
      </c>
      <c r="L87" s="34">
        <v>4644</v>
      </c>
      <c r="M87" s="22">
        <f t="shared" si="6"/>
        <v>-383</v>
      </c>
      <c r="N87" s="34">
        <v>1827</v>
      </c>
      <c r="O87" s="34">
        <v>2210</v>
      </c>
      <c r="P87" s="22">
        <f t="shared" si="7"/>
        <v>811</v>
      </c>
      <c r="Q87" s="34">
        <v>930</v>
      </c>
      <c r="R87" s="34">
        <v>119</v>
      </c>
      <c r="S87" s="40"/>
    </row>
    <row r="88" spans="1:19" ht="21" customHeight="1" x14ac:dyDescent="0.2">
      <c r="A88" s="27" t="s">
        <v>46</v>
      </c>
      <c r="B88" s="44">
        <f t="shared" ref="B88:B94" si="44">+C88+P88</f>
        <v>-1868</v>
      </c>
      <c r="C88" s="23">
        <f t="shared" ref="C88:C94" si="45">+D88+G88+J88+M88</f>
        <v>-3071</v>
      </c>
      <c r="D88" s="23">
        <f t="shared" ref="D88:D94" si="46">+E88-F88</f>
        <v>-405</v>
      </c>
      <c r="E88" s="35">
        <v>35750</v>
      </c>
      <c r="F88" s="35">
        <v>36155</v>
      </c>
      <c r="G88" s="23">
        <f t="shared" ref="G88:G94" si="47">+H88-I88</f>
        <v>2501</v>
      </c>
      <c r="H88" s="35">
        <v>8434</v>
      </c>
      <c r="I88" s="35">
        <v>5933</v>
      </c>
      <c r="J88" s="23">
        <f t="shared" ref="J88:J94" si="48">+K88-L88</f>
        <v>-5713</v>
      </c>
      <c r="K88" s="35">
        <v>2903</v>
      </c>
      <c r="L88" s="35">
        <v>8616</v>
      </c>
      <c r="M88" s="23">
        <f t="shared" ref="M88:M94" si="49">+N88-O88</f>
        <v>546</v>
      </c>
      <c r="N88" s="35">
        <v>2125</v>
      </c>
      <c r="O88" s="35">
        <v>1579</v>
      </c>
      <c r="P88" s="23">
        <f t="shared" ref="P88:P94" si="50">+Q88-R88</f>
        <v>1203</v>
      </c>
      <c r="Q88" s="35">
        <v>1357</v>
      </c>
      <c r="R88" s="35">
        <v>154</v>
      </c>
      <c r="S88" s="40"/>
    </row>
    <row r="89" spans="1:19" ht="21" customHeight="1" x14ac:dyDescent="0.2">
      <c r="A89" s="26" t="s">
        <v>47</v>
      </c>
      <c r="B89" s="43">
        <f t="shared" si="44"/>
        <v>246</v>
      </c>
      <c r="C89" s="22">
        <f t="shared" si="45"/>
        <v>-1833</v>
      </c>
      <c r="D89" s="22">
        <f t="shared" si="46"/>
        <v>-738</v>
      </c>
      <c r="E89" s="34">
        <v>36968</v>
      </c>
      <c r="F89" s="34">
        <v>37706</v>
      </c>
      <c r="G89" s="22">
        <f t="shared" si="47"/>
        <v>1756</v>
      </c>
      <c r="H89" s="34">
        <v>8650</v>
      </c>
      <c r="I89" s="34">
        <v>6894</v>
      </c>
      <c r="J89" s="22">
        <f t="shared" si="48"/>
        <v>-3405</v>
      </c>
      <c r="K89" s="34">
        <v>2003</v>
      </c>
      <c r="L89" s="34">
        <v>5408</v>
      </c>
      <c r="M89" s="22">
        <f t="shared" si="49"/>
        <v>554</v>
      </c>
      <c r="N89" s="34">
        <v>2068</v>
      </c>
      <c r="O89" s="34">
        <v>1514</v>
      </c>
      <c r="P89" s="22">
        <f t="shared" si="50"/>
        <v>2079</v>
      </c>
      <c r="Q89" s="34">
        <v>2104</v>
      </c>
      <c r="R89" s="34">
        <v>25</v>
      </c>
      <c r="S89" s="40"/>
    </row>
    <row r="90" spans="1:19" ht="21" customHeight="1" x14ac:dyDescent="0.2">
      <c r="A90" s="27" t="s">
        <v>48</v>
      </c>
      <c r="B90" s="44">
        <f t="shared" si="44"/>
        <v>2275</v>
      </c>
      <c r="C90" s="23">
        <f t="shared" si="45"/>
        <v>-459</v>
      </c>
      <c r="D90" s="23">
        <f t="shared" si="46"/>
        <v>-974</v>
      </c>
      <c r="E90" s="35">
        <v>38015</v>
      </c>
      <c r="F90" s="35">
        <v>38989</v>
      </c>
      <c r="G90" s="23">
        <f t="shared" si="47"/>
        <v>1914</v>
      </c>
      <c r="H90" s="35">
        <v>8558</v>
      </c>
      <c r="I90" s="35">
        <v>6644</v>
      </c>
      <c r="J90" s="23">
        <f t="shared" si="48"/>
        <v>-2763</v>
      </c>
      <c r="K90" s="35">
        <v>2560</v>
      </c>
      <c r="L90" s="35">
        <v>5323</v>
      </c>
      <c r="M90" s="23">
        <f t="shared" si="49"/>
        <v>1364</v>
      </c>
      <c r="N90" s="35">
        <v>2526</v>
      </c>
      <c r="O90" s="35">
        <v>1162</v>
      </c>
      <c r="P90" s="23">
        <f t="shared" si="50"/>
        <v>2734</v>
      </c>
      <c r="Q90" s="35">
        <v>3156</v>
      </c>
      <c r="R90" s="35">
        <v>422</v>
      </c>
      <c r="S90" s="40"/>
    </row>
    <row r="91" spans="1:19" ht="21" customHeight="1" x14ac:dyDescent="0.2">
      <c r="A91" s="26" t="s">
        <v>144</v>
      </c>
      <c r="B91" s="43">
        <f t="shared" si="44"/>
        <v>-2701</v>
      </c>
      <c r="C91" s="22">
        <f t="shared" si="45"/>
        <v>-3721</v>
      </c>
      <c r="D91" s="22">
        <f t="shared" si="46"/>
        <v>-1974</v>
      </c>
      <c r="E91" s="34">
        <v>37490</v>
      </c>
      <c r="F91" s="34">
        <v>39464</v>
      </c>
      <c r="G91" s="22">
        <f t="shared" si="47"/>
        <v>2304</v>
      </c>
      <c r="H91" s="34">
        <v>7942</v>
      </c>
      <c r="I91" s="34">
        <v>5638</v>
      </c>
      <c r="J91" s="22">
        <f t="shared" si="48"/>
        <v>-3806</v>
      </c>
      <c r="K91" s="34">
        <v>1979</v>
      </c>
      <c r="L91" s="34">
        <v>5785</v>
      </c>
      <c r="M91" s="22">
        <f t="shared" si="49"/>
        <v>-245</v>
      </c>
      <c r="N91" s="34">
        <v>1898</v>
      </c>
      <c r="O91" s="34">
        <v>2143</v>
      </c>
      <c r="P91" s="22">
        <f t="shared" si="50"/>
        <v>1020</v>
      </c>
      <c r="Q91" s="34">
        <v>1163</v>
      </c>
      <c r="R91" s="34">
        <v>143</v>
      </c>
      <c r="S91" s="40"/>
    </row>
    <row r="92" spans="1:19" ht="21" customHeight="1" x14ac:dyDescent="0.2">
      <c r="A92" s="27" t="s">
        <v>145</v>
      </c>
      <c r="B92" s="44">
        <f t="shared" si="44"/>
        <v>-3526</v>
      </c>
      <c r="C92" s="23">
        <f t="shared" si="45"/>
        <v>-4789</v>
      </c>
      <c r="D92" s="23">
        <f t="shared" si="46"/>
        <v>-1958</v>
      </c>
      <c r="E92" s="35">
        <v>38006</v>
      </c>
      <c r="F92" s="35">
        <v>39964</v>
      </c>
      <c r="G92" s="23">
        <f t="shared" si="47"/>
        <v>2686</v>
      </c>
      <c r="H92" s="35">
        <v>9027</v>
      </c>
      <c r="I92" s="35">
        <v>6341</v>
      </c>
      <c r="J92" s="23">
        <f t="shared" si="48"/>
        <v>-6135</v>
      </c>
      <c r="K92" s="35">
        <v>1796</v>
      </c>
      <c r="L92" s="35">
        <v>7931</v>
      </c>
      <c r="M92" s="23">
        <f t="shared" si="49"/>
        <v>618</v>
      </c>
      <c r="N92" s="35">
        <v>2169</v>
      </c>
      <c r="O92" s="35">
        <v>1551</v>
      </c>
      <c r="P92" s="23">
        <f t="shared" si="50"/>
        <v>1263</v>
      </c>
      <c r="Q92" s="35">
        <v>1729</v>
      </c>
      <c r="R92" s="35">
        <v>466</v>
      </c>
      <c r="S92" s="40"/>
    </row>
    <row r="93" spans="1:19" ht="21" customHeight="1" x14ac:dyDescent="0.2">
      <c r="A93" s="26" t="s">
        <v>146</v>
      </c>
      <c r="B93" s="43">
        <f t="shared" si="44"/>
        <v>-870</v>
      </c>
      <c r="C93" s="22">
        <f t="shared" si="45"/>
        <v>-3245</v>
      </c>
      <c r="D93" s="22">
        <f t="shared" si="46"/>
        <v>-1386</v>
      </c>
      <c r="E93" s="34">
        <v>38425</v>
      </c>
      <c r="F93" s="34">
        <v>39811</v>
      </c>
      <c r="G93" s="22">
        <f t="shared" si="47"/>
        <v>2155</v>
      </c>
      <c r="H93" s="34">
        <v>9376</v>
      </c>
      <c r="I93" s="34">
        <v>7221</v>
      </c>
      <c r="J93" s="22">
        <f t="shared" si="48"/>
        <v>-4904</v>
      </c>
      <c r="K93" s="34">
        <v>2068</v>
      </c>
      <c r="L93" s="34">
        <v>6972</v>
      </c>
      <c r="M93" s="22">
        <f t="shared" si="49"/>
        <v>890</v>
      </c>
      <c r="N93" s="34">
        <v>2098</v>
      </c>
      <c r="O93" s="34">
        <v>1208</v>
      </c>
      <c r="P93" s="22">
        <f t="shared" si="50"/>
        <v>2375</v>
      </c>
      <c r="Q93" s="34">
        <v>2454</v>
      </c>
      <c r="R93" s="34">
        <v>79</v>
      </c>
      <c r="S93" s="40"/>
    </row>
    <row r="94" spans="1:19" ht="21" customHeight="1" x14ac:dyDescent="0.2">
      <c r="A94" s="27" t="s">
        <v>147</v>
      </c>
      <c r="B94" s="44">
        <f t="shared" si="44"/>
        <v>2849</v>
      </c>
      <c r="C94" s="23">
        <f t="shared" si="45"/>
        <v>40</v>
      </c>
      <c r="D94" s="23">
        <f t="shared" si="46"/>
        <v>-2586</v>
      </c>
      <c r="E94" s="35">
        <v>38913</v>
      </c>
      <c r="F94" s="35">
        <v>41499</v>
      </c>
      <c r="G94" s="23">
        <f t="shared" si="47"/>
        <v>2423</v>
      </c>
      <c r="H94" s="35">
        <v>9677</v>
      </c>
      <c r="I94" s="35">
        <v>7254</v>
      </c>
      <c r="J94" s="23">
        <f t="shared" si="48"/>
        <v>-687</v>
      </c>
      <c r="K94" s="35">
        <v>4761</v>
      </c>
      <c r="L94" s="35">
        <v>5448</v>
      </c>
      <c r="M94" s="23">
        <f t="shared" si="49"/>
        <v>890</v>
      </c>
      <c r="N94" s="35">
        <v>2307</v>
      </c>
      <c r="O94" s="35">
        <v>1417</v>
      </c>
      <c r="P94" s="23">
        <f t="shared" si="50"/>
        <v>2809</v>
      </c>
      <c r="Q94" s="35">
        <v>3288</v>
      </c>
      <c r="R94" s="35">
        <v>479</v>
      </c>
      <c r="S94" s="40"/>
    </row>
    <row r="95" spans="1:19" ht="21" customHeight="1" x14ac:dyDescent="0.2">
      <c r="A95" s="26" t="s">
        <v>201</v>
      </c>
      <c r="B95" s="43">
        <f t="shared" ref="B95:B98" si="51">+C95+P95</f>
        <v>-213</v>
      </c>
      <c r="C95" s="22">
        <f t="shared" ref="C95:C98" si="52">+D95+G95+J95+M95</f>
        <v>-1624</v>
      </c>
      <c r="D95" s="22">
        <f t="shared" ref="D95:D98" si="53">+E95-F95</f>
        <v>257</v>
      </c>
      <c r="E95" s="34">
        <v>40442</v>
      </c>
      <c r="F95" s="34">
        <v>40185</v>
      </c>
      <c r="G95" s="22">
        <f t="shared" ref="G95:G98" si="54">+H95-I95</f>
        <v>2610</v>
      </c>
      <c r="H95" s="34">
        <v>8806</v>
      </c>
      <c r="I95" s="34">
        <v>6196</v>
      </c>
      <c r="J95" s="22">
        <f t="shared" ref="J95:J98" si="55">+K95-L95</f>
        <v>-4337</v>
      </c>
      <c r="K95" s="34">
        <v>2244</v>
      </c>
      <c r="L95" s="34">
        <v>6581</v>
      </c>
      <c r="M95" s="22">
        <f t="shared" ref="M95:M98" si="56">+N95-O95</f>
        <v>-154</v>
      </c>
      <c r="N95" s="34">
        <v>1979</v>
      </c>
      <c r="O95" s="34">
        <v>2133</v>
      </c>
      <c r="P95" s="22">
        <f t="shared" ref="P95:P98" si="57">+Q95-R95</f>
        <v>1411</v>
      </c>
      <c r="Q95" s="34">
        <v>1587</v>
      </c>
      <c r="R95" s="34">
        <v>176</v>
      </c>
      <c r="S95" s="40"/>
    </row>
    <row r="96" spans="1:19" ht="21" customHeight="1" x14ac:dyDescent="0.2">
      <c r="A96" s="27" t="s">
        <v>202</v>
      </c>
      <c r="B96" s="44">
        <f t="shared" si="51"/>
        <v>-439</v>
      </c>
      <c r="C96" s="23">
        <f t="shared" si="52"/>
        <v>-2227</v>
      </c>
      <c r="D96" s="23">
        <f t="shared" si="53"/>
        <v>-1005</v>
      </c>
      <c r="E96" s="35">
        <v>40979</v>
      </c>
      <c r="F96" s="35">
        <v>41984</v>
      </c>
      <c r="G96" s="23">
        <f t="shared" si="54"/>
        <v>3149</v>
      </c>
      <c r="H96" s="35">
        <v>10215</v>
      </c>
      <c r="I96" s="35">
        <v>7066</v>
      </c>
      <c r="J96" s="23">
        <f t="shared" si="55"/>
        <v>-4936</v>
      </c>
      <c r="K96" s="35">
        <v>1861</v>
      </c>
      <c r="L96" s="35">
        <v>6797</v>
      </c>
      <c r="M96" s="23">
        <f t="shared" si="56"/>
        <v>565</v>
      </c>
      <c r="N96" s="35">
        <v>2158</v>
      </c>
      <c r="O96" s="35">
        <v>1593</v>
      </c>
      <c r="P96" s="23">
        <f t="shared" si="57"/>
        <v>1788</v>
      </c>
      <c r="Q96" s="35">
        <v>2058</v>
      </c>
      <c r="R96" s="35">
        <v>270</v>
      </c>
      <c r="S96" s="40"/>
    </row>
    <row r="97" spans="1:19" ht="21" customHeight="1" x14ac:dyDescent="0.2">
      <c r="A97" s="26" t="s">
        <v>203</v>
      </c>
      <c r="B97" s="43">
        <f t="shared" si="51"/>
        <v>2025</v>
      </c>
      <c r="C97" s="22">
        <f t="shared" si="52"/>
        <v>-3027</v>
      </c>
      <c r="D97" s="22">
        <f t="shared" si="53"/>
        <v>-1542</v>
      </c>
      <c r="E97" s="34">
        <v>40208</v>
      </c>
      <c r="F97" s="34">
        <v>41750</v>
      </c>
      <c r="G97" s="22">
        <f t="shared" si="54"/>
        <v>2613</v>
      </c>
      <c r="H97" s="34">
        <v>10321</v>
      </c>
      <c r="I97" s="34">
        <v>7708</v>
      </c>
      <c r="J97" s="22">
        <f t="shared" si="55"/>
        <v>-4957</v>
      </c>
      <c r="K97" s="34">
        <v>2166</v>
      </c>
      <c r="L97" s="34">
        <v>7123</v>
      </c>
      <c r="M97" s="22">
        <f t="shared" si="56"/>
        <v>859</v>
      </c>
      <c r="N97" s="34">
        <v>2070</v>
      </c>
      <c r="O97" s="34">
        <v>1211</v>
      </c>
      <c r="P97" s="22">
        <f t="shared" si="57"/>
        <v>5052</v>
      </c>
      <c r="Q97" s="34">
        <v>5150</v>
      </c>
      <c r="R97" s="34">
        <v>98</v>
      </c>
      <c r="S97" s="40"/>
    </row>
    <row r="98" spans="1:19" ht="21" customHeight="1" x14ac:dyDescent="0.2">
      <c r="A98" s="27" t="s">
        <v>204</v>
      </c>
      <c r="B98" s="44">
        <f t="shared" si="51"/>
        <v>4276</v>
      </c>
      <c r="C98" s="23">
        <f t="shared" si="52"/>
        <v>1357</v>
      </c>
      <c r="D98" s="23">
        <f t="shared" si="53"/>
        <v>169</v>
      </c>
      <c r="E98" s="35">
        <v>42409</v>
      </c>
      <c r="F98" s="35">
        <v>42240</v>
      </c>
      <c r="G98" s="23">
        <f t="shared" si="54"/>
        <v>2674</v>
      </c>
      <c r="H98" s="35">
        <v>10566</v>
      </c>
      <c r="I98" s="35">
        <v>7892</v>
      </c>
      <c r="J98" s="23">
        <f t="shared" si="55"/>
        <v>-1918</v>
      </c>
      <c r="K98" s="35">
        <v>4312</v>
      </c>
      <c r="L98" s="35">
        <v>6230</v>
      </c>
      <c r="M98" s="23">
        <f t="shared" si="56"/>
        <v>432</v>
      </c>
      <c r="N98" s="35">
        <v>2149</v>
      </c>
      <c r="O98" s="35">
        <v>1717</v>
      </c>
      <c r="P98" s="23">
        <f t="shared" si="57"/>
        <v>2919</v>
      </c>
      <c r="Q98" s="35">
        <v>3679</v>
      </c>
      <c r="R98" s="35">
        <v>760</v>
      </c>
      <c r="S98" s="40"/>
    </row>
    <row r="99" spans="1:19" ht="21" customHeight="1" x14ac:dyDescent="0.2">
      <c r="A99" s="26" t="s">
        <v>206</v>
      </c>
      <c r="B99" s="43">
        <f t="shared" ref="B99:B102" si="58">+C99+P99</f>
        <v>-301</v>
      </c>
      <c r="C99" s="22">
        <f t="shared" ref="C99:C102" si="59">+D99+G99+J99+M99</f>
        <v>-889</v>
      </c>
      <c r="D99" s="22">
        <f t="shared" ref="D99:D102" si="60">+E99-F99</f>
        <v>432</v>
      </c>
      <c r="E99" s="34">
        <v>41206</v>
      </c>
      <c r="F99" s="34">
        <v>40774</v>
      </c>
      <c r="G99" s="22">
        <f t="shared" ref="G99:G102" si="61">+H99-I99</f>
        <v>3104</v>
      </c>
      <c r="H99" s="34">
        <v>9721</v>
      </c>
      <c r="I99" s="34">
        <v>6617</v>
      </c>
      <c r="J99" s="22">
        <f t="shared" ref="J99:J102" si="62">+K99-L99</f>
        <v>-3972</v>
      </c>
      <c r="K99" s="34">
        <v>2878</v>
      </c>
      <c r="L99" s="34">
        <v>6850</v>
      </c>
      <c r="M99" s="22">
        <f t="shared" ref="M99:M102" si="63">+N99-O99</f>
        <v>-453</v>
      </c>
      <c r="N99" s="34">
        <v>1384</v>
      </c>
      <c r="O99" s="34">
        <v>1837</v>
      </c>
      <c r="P99" s="22">
        <f t="shared" ref="P99:P102" si="64">+Q99-R99</f>
        <v>588</v>
      </c>
      <c r="Q99" s="34">
        <v>798</v>
      </c>
      <c r="R99" s="34">
        <v>210</v>
      </c>
      <c r="S99" s="40"/>
    </row>
    <row r="100" spans="1:19" ht="21" customHeight="1" x14ac:dyDescent="0.2">
      <c r="A100" s="27" t="s">
        <v>207</v>
      </c>
      <c r="B100" s="44">
        <f t="shared" si="58"/>
        <v>1887</v>
      </c>
      <c r="C100" s="23">
        <f t="shared" si="59"/>
        <v>348</v>
      </c>
      <c r="D100" s="23">
        <f t="shared" si="60"/>
        <v>752</v>
      </c>
      <c r="E100" s="35">
        <v>43147</v>
      </c>
      <c r="F100" s="35">
        <v>42395</v>
      </c>
      <c r="G100" s="23">
        <f t="shared" si="61"/>
        <v>3754</v>
      </c>
      <c r="H100" s="35">
        <v>11024</v>
      </c>
      <c r="I100" s="35">
        <v>7270</v>
      </c>
      <c r="J100" s="23">
        <f t="shared" si="62"/>
        <v>-4356</v>
      </c>
      <c r="K100" s="35">
        <v>2412</v>
      </c>
      <c r="L100" s="35">
        <v>6768</v>
      </c>
      <c r="M100" s="23">
        <f t="shared" si="63"/>
        <v>198</v>
      </c>
      <c r="N100" s="35">
        <v>1527</v>
      </c>
      <c r="O100" s="35">
        <v>1329</v>
      </c>
      <c r="P100" s="23">
        <f t="shared" si="64"/>
        <v>1539</v>
      </c>
      <c r="Q100" s="35">
        <v>1787</v>
      </c>
      <c r="R100" s="35">
        <v>248</v>
      </c>
      <c r="S100" s="40"/>
    </row>
    <row r="101" spans="1:19" ht="21" customHeight="1" x14ac:dyDescent="0.2">
      <c r="A101" s="26" t="s">
        <v>208</v>
      </c>
      <c r="B101" s="43">
        <f t="shared" si="58"/>
        <v>-4060</v>
      </c>
      <c r="C101" s="22">
        <f t="shared" si="59"/>
        <v>-4611</v>
      </c>
      <c r="D101" s="22">
        <f t="shared" si="60"/>
        <v>-1398</v>
      </c>
      <c r="E101" s="34">
        <v>41093</v>
      </c>
      <c r="F101" s="34">
        <v>42491</v>
      </c>
      <c r="G101" s="22">
        <f t="shared" si="61"/>
        <v>3371</v>
      </c>
      <c r="H101" s="34">
        <v>11443</v>
      </c>
      <c r="I101" s="34">
        <v>8072</v>
      </c>
      <c r="J101" s="22">
        <f t="shared" si="62"/>
        <v>-6505</v>
      </c>
      <c r="K101" s="34">
        <v>1926</v>
      </c>
      <c r="L101" s="34">
        <v>8431</v>
      </c>
      <c r="M101" s="22">
        <f t="shared" si="63"/>
        <v>-79</v>
      </c>
      <c r="N101" s="34">
        <v>1610</v>
      </c>
      <c r="O101" s="34">
        <v>1689</v>
      </c>
      <c r="P101" s="22">
        <f t="shared" si="64"/>
        <v>551</v>
      </c>
      <c r="Q101" s="34">
        <v>585</v>
      </c>
      <c r="R101" s="34">
        <v>34</v>
      </c>
      <c r="S101" s="40"/>
    </row>
    <row r="102" spans="1:19" ht="21" customHeight="1" x14ac:dyDescent="0.2">
      <c r="A102" s="27" t="s">
        <v>209</v>
      </c>
      <c r="B102" s="44">
        <f t="shared" si="58"/>
        <v>2278</v>
      </c>
      <c r="C102" s="23">
        <f t="shared" si="59"/>
        <v>862</v>
      </c>
      <c r="D102" s="23">
        <f t="shared" si="60"/>
        <v>-1123</v>
      </c>
      <c r="E102" s="35">
        <v>43780</v>
      </c>
      <c r="F102" s="35">
        <v>44903</v>
      </c>
      <c r="G102" s="23">
        <f t="shared" si="61"/>
        <v>3705</v>
      </c>
      <c r="H102" s="35">
        <v>12024</v>
      </c>
      <c r="I102" s="35">
        <v>8319</v>
      </c>
      <c r="J102" s="23">
        <f t="shared" si="62"/>
        <v>-1664</v>
      </c>
      <c r="K102" s="35">
        <v>5139</v>
      </c>
      <c r="L102" s="35">
        <v>6803</v>
      </c>
      <c r="M102" s="23">
        <f t="shared" si="63"/>
        <v>-56</v>
      </c>
      <c r="N102" s="35">
        <v>1995</v>
      </c>
      <c r="O102" s="35">
        <v>2051</v>
      </c>
      <c r="P102" s="23">
        <f t="shared" si="64"/>
        <v>1416</v>
      </c>
      <c r="Q102" s="35">
        <v>1942</v>
      </c>
      <c r="R102" s="35">
        <v>526</v>
      </c>
      <c r="S102" s="40"/>
    </row>
    <row r="103" spans="1:19" ht="21" customHeight="1" x14ac:dyDescent="0.2">
      <c r="A103" s="26" t="s">
        <v>210</v>
      </c>
      <c r="B103" s="43">
        <f t="shared" ref="B103:B106" si="65">+C103+P103</f>
        <v>411</v>
      </c>
      <c r="C103" s="22">
        <f t="shared" ref="C103:C106" si="66">+D103+G103+J103+M103</f>
        <v>-189</v>
      </c>
      <c r="D103" s="22">
        <f t="shared" ref="D103:D106" si="67">+E103-F103</f>
        <v>-731</v>
      </c>
      <c r="E103" s="34">
        <v>47185</v>
      </c>
      <c r="F103" s="34">
        <v>47916</v>
      </c>
      <c r="G103" s="22">
        <f t="shared" ref="G103:G106" si="68">+H103-I103</f>
        <v>4062</v>
      </c>
      <c r="H103" s="34">
        <v>11391</v>
      </c>
      <c r="I103" s="34">
        <v>7329</v>
      </c>
      <c r="J103" s="22">
        <f t="shared" ref="J103:J106" si="69">+K103-L103</f>
        <v>-3938</v>
      </c>
      <c r="K103" s="34">
        <v>2793</v>
      </c>
      <c r="L103" s="34">
        <v>6731</v>
      </c>
      <c r="M103" s="22">
        <f t="shared" ref="M103:M106" si="70">+N103-O103</f>
        <v>418</v>
      </c>
      <c r="N103" s="34">
        <v>1732</v>
      </c>
      <c r="O103" s="34">
        <v>1314</v>
      </c>
      <c r="P103" s="22">
        <f t="shared" ref="P103:P106" si="71">+Q103-R103</f>
        <v>600</v>
      </c>
      <c r="Q103" s="34">
        <v>716</v>
      </c>
      <c r="R103" s="34">
        <v>116</v>
      </c>
      <c r="S103" s="40"/>
    </row>
    <row r="104" spans="1:19" ht="21" customHeight="1" x14ac:dyDescent="0.2">
      <c r="A104" s="27" t="s">
        <v>211</v>
      </c>
      <c r="B104" s="44">
        <f t="shared" si="65"/>
        <v>-1455</v>
      </c>
      <c r="C104" s="23">
        <f t="shared" si="66"/>
        <v>-2214</v>
      </c>
      <c r="D104" s="23">
        <f t="shared" si="67"/>
        <v>-721</v>
      </c>
      <c r="E104" s="35">
        <v>47824</v>
      </c>
      <c r="F104" s="35">
        <v>48545</v>
      </c>
      <c r="G104" s="23">
        <f t="shared" si="68"/>
        <v>4748</v>
      </c>
      <c r="H104" s="35">
        <v>12613</v>
      </c>
      <c r="I104" s="35">
        <v>7865</v>
      </c>
      <c r="J104" s="23">
        <f t="shared" si="69"/>
        <v>-6315</v>
      </c>
      <c r="K104" s="35">
        <v>2418</v>
      </c>
      <c r="L104" s="35">
        <v>8733</v>
      </c>
      <c r="M104" s="23">
        <f t="shared" si="70"/>
        <v>74</v>
      </c>
      <c r="N104" s="35">
        <v>1725</v>
      </c>
      <c r="O104" s="35">
        <v>1651</v>
      </c>
      <c r="P104" s="23">
        <f t="shared" si="71"/>
        <v>759</v>
      </c>
      <c r="Q104" s="35">
        <v>902</v>
      </c>
      <c r="R104" s="35">
        <v>143</v>
      </c>
      <c r="S104" s="40"/>
    </row>
    <row r="105" spans="1:19" ht="21" customHeight="1" x14ac:dyDescent="0.2">
      <c r="A105" s="26" t="s">
        <v>212</v>
      </c>
      <c r="B105" s="43">
        <f t="shared" si="65"/>
        <v>-492</v>
      </c>
      <c r="C105" s="22">
        <f t="shared" si="66"/>
        <v>-1798</v>
      </c>
      <c r="D105" s="22">
        <f t="shared" si="67"/>
        <v>-839</v>
      </c>
      <c r="E105" s="34">
        <v>46931</v>
      </c>
      <c r="F105" s="34">
        <v>47770</v>
      </c>
      <c r="G105" s="22">
        <f t="shared" si="68"/>
        <v>4438</v>
      </c>
      <c r="H105" s="34">
        <v>13340</v>
      </c>
      <c r="I105" s="34">
        <v>8902</v>
      </c>
      <c r="J105" s="22">
        <f t="shared" si="69"/>
        <v>-5672</v>
      </c>
      <c r="K105" s="34">
        <v>2088</v>
      </c>
      <c r="L105" s="34">
        <v>7760</v>
      </c>
      <c r="M105" s="22">
        <f t="shared" si="70"/>
        <v>275</v>
      </c>
      <c r="N105" s="34">
        <v>1846</v>
      </c>
      <c r="O105" s="34">
        <v>1571</v>
      </c>
      <c r="P105" s="22">
        <f t="shared" si="71"/>
        <v>1306</v>
      </c>
      <c r="Q105" s="34">
        <v>1350</v>
      </c>
      <c r="R105" s="34">
        <v>44</v>
      </c>
      <c r="S105" s="40"/>
    </row>
    <row r="106" spans="1:19" ht="21" customHeight="1" x14ac:dyDescent="0.2">
      <c r="A106" s="27" t="s">
        <v>213</v>
      </c>
      <c r="B106" s="44">
        <f t="shared" si="65"/>
        <v>1519</v>
      </c>
      <c r="C106" s="23">
        <f t="shared" si="66"/>
        <v>-1070</v>
      </c>
      <c r="D106" s="23">
        <f t="shared" si="67"/>
        <v>-2526</v>
      </c>
      <c r="E106" s="35">
        <v>49251</v>
      </c>
      <c r="F106" s="35">
        <v>51777</v>
      </c>
      <c r="G106" s="23">
        <f t="shared" si="68"/>
        <v>4791</v>
      </c>
      <c r="H106" s="35">
        <v>13924</v>
      </c>
      <c r="I106" s="35">
        <v>9133</v>
      </c>
      <c r="J106" s="23">
        <f t="shared" si="69"/>
        <v>-3833</v>
      </c>
      <c r="K106" s="35">
        <v>4700</v>
      </c>
      <c r="L106" s="35">
        <v>8533</v>
      </c>
      <c r="M106" s="23">
        <f t="shared" si="70"/>
        <v>498</v>
      </c>
      <c r="N106" s="35">
        <v>2245</v>
      </c>
      <c r="O106" s="35">
        <v>1747</v>
      </c>
      <c r="P106" s="23">
        <f t="shared" si="71"/>
        <v>2589</v>
      </c>
      <c r="Q106" s="35">
        <v>2944</v>
      </c>
      <c r="R106" s="35">
        <v>355</v>
      </c>
      <c r="S106" s="40"/>
    </row>
    <row r="107" spans="1:19" ht="21" customHeight="1" x14ac:dyDescent="0.2">
      <c r="A107" s="26" t="s">
        <v>217</v>
      </c>
      <c r="B107" s="43">
        <f t="shared" ref="B107:B110" si="72">+C107+P107</f>
        <v>-1050</v>
      </c>
      <c r="C107" s="22">
        <f t="shared" ref="C107:C110" si="73">+D107+G107+J107+M107</f>
        <v>-1945</v>
      </c>
      <c r="D107" s="22">
        <f t="shared" ref="D107:D110" si="74">+E107-F107</f>
        <v>-2773</v>
      </c>
      <c r="E107" s="34">
        <v>50161</v>
      </c>
      <c r="F107" s="34">
        <v>52934</v>
      </c>
      <c r="G107" s="22">
        <f t="shared" ref="G107:G110" si="75">+H107-I107</f>
        <v>5246</v>
      </c>
      <c r="H107" s="34">
        <v>13171</v>
      </c>
      <c r="I107" s="34">
        <v>7925</v>
      </c>
      <c r="J107" s="22">
        <f t="shared" ref="J107:J110" si="76">+K107-L107</f>
        <v>-4639</v>
      </c>
      <c r="K107" s="34">
        <v>2980</v>
      </c>
      <c r="L107" s="34">
        <v>7619</v>
      </c>
      <c r="M107" s="22">
        <f t="shared" ref="M107:M110" si="77">+N107-O107</f>
        <v>221</v>
      </c>
      <c r="N107" s="34">
        <v>1919</v>
      </c>
      <c r="O107" s="34">
        <v>1698</v>
      </c>
      <c r="P107" s="22">
        <f t="shared" ref="P107:P110" si="78">+Q107-R107</f>
        <v>895</v>
      </c>
      <c r="Q107" s="34">
        <v>1072</v>
      </c>
      <c r="R107" s="34">
        <v>177</v>
      </c>
      <c r="S107" s="40"/>
    </row>
    <row r="108" spans="1:19" ht="21" customHeight="1" x14ac:dyDescent="0.2">
      <c r="A108" s="27" t="s">
        <v>218</v>
      </c>
      <c r="B108" s="44">
        <f t="shared" si="72"/>
        <v>0</v>
      </c>
      <c r="C108" s="23">
        <f t="shared" si="73"/>
        <v>-1847</v>
      </c>
      <c r="D108" s="23">
        <f t="shared" si="74"/>
        <v>-1908</v>
      </c>
      <c r="E108" s="35">
        <v>51447</v>
      </c>
      <c r="F108" s="35">
        <v>53355</v>
      </c>
      <c r="G108" s="23">
        <f t="shared" si="75"/>
        <v>5639</v>
      </c>
      <c r="H108" s="35">
        <v>14339</v>
      </c>
      <c r="I108" s="35">
        <v>8700</v>
      </c>
      <c r="J108" s="23">
        <f t="shared" si="76"/>
        <v>-6040</v>
      </c>
      <c r="K108" s="35">
        <v>2640</v>
      </c>
      <c r="L108" s="35">
        <v>8680</v>
      </c>
      <c r="M108" s="23">
        <f t="shared" si="77"/>
        <v>462</v>
      </c>
      <c r="N108" s="35">
        <v>2001</v>
      </c>
      <c r="O108" s="35">
        <v>1539</v>
      </c>
      <c r="P108" s="23">
        <f t="shared" si="78"/>
        <v>1847</v>
      </c>
      <c r="Q108" s="35">
        <v>2395</v>
      </c>
      <c r="R108" s="35">
        <v>548</v>
      </c>
      <c r="S108" s="40"/>
    </row>
    <row r="109" spans="1:19" ht="21" customHeight="1" x14ac:dyDescent="0.2">
      <c r="A109" s="26" t="s">
        <v>219</v>
      </c>
      <c r="B109" s="43">
        <f t="shared" si="72"/>
        <v>-2350</v>
      </c>
      <c r="C109" s="22">
        <f t="shared" si="73"/>
        <v>-4560</v>
      </c>
      <c r="D109" s="22">
        <f t="shared" si="74"/>
        <v>-2756</v>
      </c>
      <c r="E109" s="34">
        <v>50264</v>
      </c>
      <c r="F109" s="34">
        <v>53020</v>
      </c>
      <c r="G109" s="22">
        <f t="shared" si="75"/>
        <v>5054</v>
      </c>
      <c r="H109" s="34">
        <v>14800</v>
      </c>
      <c r="I109" s="34">
        <v>9746</v>
      </c>
      <c r="J109" s="22">
        <f t="shared" si="76"/>
        <v>-7042</v>
      </c>
      <c r="K109" s="34">
        <v>2225</v>
      </c>
      <c r="L109" s="34">
        <v>9267</v>
      </c>
      <c r="M109" s="22">
        <f t="shared" si="77"/>
        <v>184</v>
      </c>
      <c r="N109" s="34">
        <v>2128</v>
      </c>
      <c r="O109" s="34">
        <v>1944</v>
      </c>
      <c r="P109" s="22">
        <f t="shared" si="78"/>
        <v>2210</v>
      </c>
      <c r="Q109" s="34">
        <v>2586</v>
      </c>
      <c r="R109" s="34">
        <v>376</v>
      </c>
      <c r="S109" s="40"/>
    </row>
    <row r="110" spans="1:19" ht="21" customHeight="1" x14ac:dyDescent="0.2">
      <c r="A110" s="27" t="s">
        <v>220</v>
      </c>
      <c r="B110" s="44">
        <f t="shared" si="72"/>
        <v>1743</v>
      </c>
      <c r="C110" s="23">
        <f t="shared" si="73"/>
        <v>-1283</v>
      </c>
      <c r="D110" s="23">
        <f t="shared" si="74"/>
        <v>-3814</v>
      </c>
      <c r="E110" s="35">
        <v>53300</v>
      </c>
      <c r="F110" s="35">
        <v>57114</v>
      </c>
      <c r="G110" s="23">
        <f t="shared" si="75"/>
        <v>5505</v>
      </c>
      <c r="H110" s="35">
        <v>15641</v>
      </c>
      <c r="I110" s="35">
        <v>10136</v>
      </c>
      <c r="J110" s="23">
        <f t="shared" si="76"/>
        <v>-3295</v>
      </c>
      <c r="K110" s="35">
        <v>4546</v>
      </c>
      <c r="L110" s="35">
        <v>7841</v>
      </c>
      <c r="M110" s="23">
        <f t="shared" si="77"/>
        <v>321</v>
      </c>
      <c r="N110" s="35">
        <v>2347</v>
      </c>
      <c r="O110" s="35">
        <v>2026</v>
      </c>
      <c r="P110" s="23">
        <f t="shared" si="78"/>
        <v>3026</v>
      </c>
      <c r="Q110" s="35">
        <v>4317</v>
      </c>
      <c r="R110" s="35">
        <v>1291</v>
      </c>
      <c r="S110" s="40"/>
    </row>
    <row r="111" spans="1:19" ht="21" customHeight="1" x14ac:dyDescent="0.2">
      <c r="A111" s="26" t="s">
        <v>221</v>
      </c>
      <c r="B111" s="43">
        <f t="shared" ref="B111:B114" si="79">+C111+P111</f>
        <v>-383</v>
      </c>
      <c r="C111" s="22">
        <f t="shared" ref="C111:C114" si="80">+D111+G111+J111+M111</f>
        <v>-1057</v>
      </c>
      <c r="D111" s="22">
        <f t="shared" ref="D111:D114" si="81">+E111-F111</f>
        <v>-890</v>
      </c>
      <c r="E111" s="34">
        <v>54997</v>
      </c>
      <c r="F111" s="34">
        <v>55887</v>
      </c>
      <c r="G111" s="22">
        <f t="shared" ref="G111:G114" si="82">+H111-I111</f>
        <v>5792</v>
      </c>
      <c r="H111" s="34">
        <v>14256</v>
      </c>
      <c r="I111" s="34">
        <v>8464</v>
      </c>
      <c r="J111" s="22">
        <f t="shared" ref="J111:J114" si="83">+K111-L111</f>
        <v>-5383</v>
      </c>
      <c r="K111" s="34">
        <v>2834</v>
      </c>
      <c r="L111" s="34">
        <v>8217</v>
      </c>
      <c r="M111" s="22">
        <f t="shared" ref="M111:M114" si="84">+N111-O111</f>
        <v>-576</v>
      </c>
      <c r="N111" s="34">
        <v>1999</v>
      </c>
      <c r="O111" s="34">
        <v>2575</v>
      </c>
      <c r="P111" s="22">
        <f t="shared" ref="P111:P114" si="85">+Q111-R111</f>
        <v>674</v>
      </c>
      <c r="Q111" s="34">
        <v>1968</v>
      </c>
      <c r="R111" s="34">
        <v>1294</v>
      </c>
      <c r="S111" s="40"/>
    </row>
    <row r="112" spans="1:19" ht="21" customHeight="1" x14ac:dyDescent="0.2">
      <c r="A112" s="27" t="s">
        <v>222</v>
      </c>
      <c r="B112" s="44">
        <f t="shared" si="79"/>
        <v>1349</v>
      </c>
      <c r="C112" s="23">
        <f t="shared" si="80"/>
        <v>-1230</v>
      </c>
      <c r="D112" s="23">
        <f t="shared" si="81"/>
        <v>-1359</v>
      </c>
      <c r="E112" s="35">
        <v>54758</v>
      </c>
      <c r="F112" s="35">
        <v>56117</v>
      </c>
      <c r="G112" s="23">
        <f t="shared" si="82"/>
        <v>6076</v>
      </c>
      <c r="H112" s="35">
        <v>15599</v>
      </c>
      <c r="I112" s="35">
        <v>9523</v>
      </c>
      <c r="J112" s="23">
        <f t="shared" si="83"/>
        <v>-6477</v>
      </c>
      <c r="K112" s="35">
        <v>2832</v>
      </c>
      <c r="L112" s="35">
        <v>9309</v>
      </c>
      <c r="M112" s="23">
        <f t="shared" si="84"/>
        <v>530</v>
      </c>
      <c r="N112" s="35">
        <v>2212</v>
      </c>
      <c r="O112" s="35">
        <v>1682</v>
      </c>
      <c r="P112" s="23">
        <f t="shared" si="85"/>
        <v>2579</v>
      </c>
      <c r="Q112" s="35">
        <v>2970</v>
      </c>
      <c r="R112" s="35">
        <v>391</v>
      </c>
      <c r="S112" s="40"/>
    </row>
    <row r="113" spans="1:19" ht="21" customHeight="1" x14ac:dyDescent="0.2">
      <c r="A113" s="26" t="s">
        <v>223</v>
      </c>
      <c r="B113" s="43">
        <f t="shared" si="79"/>
        <v>354</v>
      </c>
      <c r="C113" s="22">
        <f t="shared" si="80"/>
        <v>-2028</v>
      </c>
      <c r="D113" s="22">
        <f t="shared" si="81"/>
        <v>-1526</v>
      </c>
      <c r="E113" s="34">
        <v>53871</v>
      </c>
      <c r="F113" s="34">
        <v>55397</v>
      </c>
      <c r="G113" s="22">
        <f t="shared" si="82"/>
        <v>5987</v>
      </c>
      <c r="H113" s="34">
        <v>16296</v>
      </c>
      <c r="I113" s="34">
        <v>10309</v>
      </c>
      <c r="J113" s="22">
        <f t="shared" si="83"/>
        <v>-6896</v>
      </c>
      <c r="K113" s="34">
        <v>2107</v>
      </c>
      <c r="L113" s="34">
        <v>9003</v>
      </c>
      <c r="M113" s="22">
        <f t="shared" si="84"/>
        <v>407</v>
      </c>
      <c r="N113" s="34">
        <v>2332</v>
      </c>
      <c r="O113" s="34">
        <v>1925</v>
      </c>
      <c r="P113" s="22">
        <f t="shared" si="85"/>
        <v>2382</v>
      </c>
      <c r="Q113" s="34">
        <v>2546</v>
      </c>
      <c r="R113" s="34">
        <v>164</v>
      </c>
      <c r="S113" s="40"/>
    </row>
    <row r="114" spans="1:19" ht="21" customHeight="1" x14ac:dyDescent="0.2">
      <c r="A114" s="27" t="s">
        <v>224</v>
      </c>
      <c r="B114" s="44">
        <f t="shared" si="79"/>
        <v>6318</v>
      </c>
      <c r="C114" s="23">
        <f t="shared" si="80"/>
        <v>3068</v>
      </c>
      <c r="D114" s="23">
        <f t="shared" si="81"/>
        <v>-581</v>
      </c>
      <c r="E114" s="35">
        <v>56678</v>
      </c>
      <c r="F114" s="35">
        <v>57259</v>
      </c>
      <c r="G114" s="23">
        <f t="shared" si="82"/>
        <v>6216</v>
      </c>
      <c r="H114" s="35">
        <v>16795</v>
      </c>
      <c r="I114" s="35">
        <v>10579</v>
      </c>
      <c r="J114" s="23">
        <f t="shared" si="83"/>
        <v>-3474</v>
      </c>
      <c r="K114" s="35">
        <v>4976</v>
      </c>
      <c r="L114" s="35">
        <v>8450</v>
      </c>
      <c r="M114" s="23">
        <f t="shared" si="84"/>
        <v>907</v>
      </c>
      <c r="N114" s="35">
        <v>2483</v>
      </c>
      <c r="O114" s="35">
        <v>1576</v>
      </c>
      <c r="P114" s="23">
        <f t="shared" si="85"/>
        <v>3250</v>
      </c>
      <c r="Q114" s="35">
        <v>4576</v>
      </c>
      <c r="R114" s="35">
        <v>1326</v>
      </c>
      <c r="S114" s="40"/>
    </row>
    <row r="115" spans="1:19" ht="21" customHeight="1" x14ac:dyDescent="0.2">
      <c r="A115" s="26" t="s">
        <v>225</v>
      </c>
      <c r="B115" s="43">
        <f t="shared" ref="B115:B118" si="86">+C115+P115</f>
        <v>2394</v>
      </c>
      <c r="C115" s="22">
        <f t="shared" ref="C115:C118" si="87">+D115+G115+J115+M115</f>
        <v>1028</v>
      </c>
      <c r="D115" s="22">
        <f t="shared" ref="D115:D118" si="88">+E115-F115</f>
        <v>-735</v>
      </c>
      <c r="E115" s="34">
        <v>56177</v>
      </c>
      <c r="F115" s="34">
        <v>56912</v>
      </c>
      <c r="G115" s="22">
        <f t="shared" ref="G115:G118" si="89">+H115-I115</f>
        <v>6409</v>
      </c>
      <c r="H115" s="34">
        <v>15273</v>
      </c>
      <c r="I115" s="34">
        <v>8864</v>
      </c>
      <c r="J115" s="22">
        <f t="shared" ref="J115:J118" si="90">+K115-L115</f>
        <v>-4360</v>
      </c>
      <c r="K115" s="34">
        <v>2468</v>
      </c>
      <c r="L115" s="34">
        <v>6828</v>
      </c>
      <c r="M115" s="22">
        <f t="shared" ref="M115:M118" si="91">+N115-O115</f>
        <v>-286</v>
      </c>
      <c r="N115" s="34">
        <v>2088</v>
      </c>
      <c r="O115" s="34">
        <v>2374</v>
      </c>
      <c r="P115" s="22">
        <f t="shared" ref="P115:P118" si="92">+Q115-R115</f>
        <v>1366</v>
      </c>
      <c r="Q115" s="34">
        <v>3002</v>
      </c>
      <c r="R115" s="34">
        <v>1636</v>
      </c>
      <c r="S115" s="40"/>
    </row>
    <row r="116" spans="1:19" ht="21" customHeight="1" x14ac:dyDescent="0.2">
      <c r="A116" s="27" t="s">
        <v>226</v>
      </c>
      <c r="B116" s="44">
        <f t="shared" si="86"/>
        <v>6638</v>
      </c>
      <c r="C116" s="23">
        <f t="shared" si="87"/>
        <v>4084</v>
      </c>
      <c r="D116" s="23">
        <f t="shared" si="88"/>
        <v>2421</v>
      </c>
      <c r="E116" s="35">
        <v>45657</v>
      </c>
      <c r="F116" s="35">
        <v>43236</v>
      </c>
      <c r="G116" s="23">
        <f t="shared" si="89"/>
        <v>5091</v>
      </c>
      <c r="H116" s="35">
        <v>12686</v>
      </c>
      <c r="I116" s="35">
        <v>7595</v>
      </c>
      <c r="J116" s="23">
        <f t="shared" si="90"/>
        <v>-5066</v>
      </c>
      <c r="K116" s="35">
        <v>2101</v>
      </c>
      <c r="L116" s="35">
        <v>7167</v>
      </c>
      <c r="M116" s="23">
        <f t="shared" si="91"/>
        <v>1638</v>
      </c>
      <c r="N116" s="35">
        <v>3700</v>
      </c>
      <c r="O116" s="35">
        <v>2062</v>
      </c>
      <c r="P116" s="23">
        <f t="shared" si="92"/>
        <v>2554</v>
      </c>
      <c r="Q116" s="35">
        <v>3030</v>
      </c>
      <c r="R116" s="35">
        <v>476</v>
      </c>
      <c r="S116" s="40"/>
    </row>
    <row r="117" spans="1:19" ht="21" customHeight="1" x14ac:dyDescent="0.2">
      <c r="A117" s="26" t="s">
        <v>227</v>
      </c>
      <c r="B117" s="43">
        <f t="shared" si="86"/>
        <v>4644</v>
      </c>
      <c r="C117" s="22">
        <f t="shared" si="87"/>
        <v>1653</v>
      </c>
      <c r="D117" s="22">
        <f t="shared" si="88"/>
        <v>1936</v>
      </c>
      <c r="E117" s="34">
        <v>56215</v>
      </c>
      <c r="F117" s="34">
        <v>54279</v>
      </c>
      <c r="G117" s="22">
        <f t="shared" si="89"/>
        <v>5678</v>
      </c>
      <c r="H117" s="34">
        <v>14507</v>
      </c>
      <c r="I117" s="34">
        <v>8829</v>
      </c>
      <c r="J117" s="22">
        <f t="shared" si="90"/>
        <v>-6850</v>
      </c>
      <c r="K117" s="34">
        <v>1751</v>
      </c>
      <c r="L117" s="34">
        <v>8601</v>
      </c>
      <c r="M117" s="22">
        <f t="shared" si="91"/>
        <v>889</v>
      </c>
      <c r="N117" s="34">
        <v>2462</v>
      </c>
      <c r="O117" s="34">
        <v>1573</v>
      </c>
      <c r="P117" s="22">
        <f t="shared" si="92"/>
        <v>2991</v>
      </c>
      <c r="Q117" s="34">
        <v>3077</v>
      </c>
      <c r="R117" s="34">
        <v>86</v>
      </c>
      <c r="S117" s="40"/>
    </row>
    <row r="118" spans="1:19" ht="21" customHeight="1" x14ac:dyDescent="0.2">
      <c r="A118" s="27" t="s">
        <v>228</v>
      </c>
      <c r="B118" s="44">
        <f t="shared" si="86"/>
        <v>8431</v>
      </c>
      <c r="C118" s="23">
        <f t="shared" si="87"/>
        <v>6046</v>
      </c>
      <c r="D118" s="23">
        <f t="shared" si="88"/>
        <v>3353</v>
      </c>
      <c r="E118" s="35">
        <v>62497</v>
      </c>
      <c r="F118" s="35">
        <v>59144</v>
      </c>
      <c r="G118" s="23">
        <f t="shared" si="89"/>
        <v>5796</v>
      </c>
      <c r="H118" s="35">
        <v>15825</v>
      </c>
      <c r="I118" s="35">
        <v>10029</v>
      </c>
      <c r="J118" s="23">
        <f t="shared" si="90"/>
        <v>-3703</v>
      </c>
      <c r="K118" s="35">
        <v>4739</v>
      </c>
      <c r="L118" s="35">
        <v>8442</v>
      </c>
      <c r="M118" s="23">
        <f t="shared" si="91"/>
        <v>600</v>
      </c>
      <c r="N118" s="35">
        <v>3010</v>
      </c>
      <c r="O118" s="35">
        <v>2410</v>
      </c>
      <c r="P118" s="23">
        <f t="shared" si="92"/>
        <v>2385</v>
      </c>
      <c r="Q118" s="35">
        <v>4695</v>
      </c>
      <c r="R118" s="35">
        <v>2310</v>
      </c>
      <c r="S118" s="40"/>
    </row>
    <row r="119" spans="1:19" ht="21" customHeight="1" x14ac:dyDescent="0.2">
      <c r="A119" s="26" t="s">
        <v>230</v>
      </c>
      <c r="B119" s="43">
        <f t="shared" ref="B119:B122" si="93">+C119+P119</f>
        <v>294</v>
      </c>
      <c r="C119" s="22">
        <f t="shared" ref="C119:C122" si="94">+D119+G119+J119+M119</f>
        <v>618</v>
      </c>
      <c r="D119" s="22">
        <f t="shared" ref="D119:D122" si="95">+E119-F119</f>
        <v>1139</v>
      </c>
      <c r="E119" s="34">
        <v>61995</v>
      </c>
      <c r="F119" s="34">
        <v>60856</v>
      </c>
      <c r="G119" s="22">
        <f t="shared" ref="G119:G122" si="96">+H119-I119</f>
        <v>6397</v>
      </c>
      <c r="H119" s="34">
        <v>14984</v>
      </c>
      <c r="I119" s="34">
        <v>8587</v>
      </c>
      <c r="J119" s="22">
        <f t="shared" ref="J119:J122" si="97">+K119-L119</f>
        <v>-6376</v>
      </c>
      <c r="K119" s="34">
        <v>2983</v>
      </c>
      <c r="L119" s="34">
        <v>9359</v>
      </c>
      <c r="M119" s="22">
        <f t="shared" ref="M119:M122" si="98">+N119-O119</f>
        <v>-542</v>
      </c>
      <c r="N119" s="34">
        <v>2207</v>
      </c>
      <c r="O119" s="34">
        <v>2749</v>
      </c>
      <c r="P119" s="22">
        <f t="shared" ref="P119:P122" si="99">+Q119-R119</f>
        <v>-324</v>
      </c>
      <c r="Q119" s="34">
        <v>2549</v>
      </c>
      <c r="R119" s="34">
        <v>2873</v>
      </c>
      <c r="S119" s="40"/>
    </row>
    <row r="120" spans="1:19" ht="21" customHeight="1" x14ac:dyDescent="0.2">
      <c r="A120" s="27" t="s">
        <v>231</v>
      </c>
      <c r="B120" s="44">
        <f t="shared" si="93"/>
        <v>4815</v>
      </c>
      <c r="C120" s="23">
        <f t="shared" si="94"/>
        <v>1806</v>
      </c>
      <c r="D120" s="23">
        <f t="shared" si="95"/>
        <v>944</v>
      </c>
      <c r="E120" s="35">
        <v>65889</v>
      </c>
      <c r="F120" s="35">
        <v>64945</v>
      </c>
      <c r="G120" s="23">
        <f t="shared" si="96"/>
        <v>6977</v>
      </c>
      <c r="H120" s="35">
        <v>16587</v>
      </c>
      <c r="I120" s="35">
        <v>9610</v>
      </c>
      <c r="J120" s="23">
        <f t="shared" si="97"/>
        <v>-6376</v>
      </c>
      <c r="K120" s="35">
        <v>2935</v>
      </c>
      <c r="L120" s="35">
        <v>9311</v>
      </c>
      <c r="M120" s="23">
        <f t="shared" si="98"/>
        <v>261</v>
      </c>
      <c r="N120" s="35">
        <v>2364</v>
      </c>
      <c r="O120" s="35">
        <v>2103</v>
      </c>
      <c r="P120" s="23">
        <f t="shared" si="99"/>
        <v>3009</v>
      </c>
      <c r="Q120" s="35">
        <v>3664</v>
      </c>
      <c r="R120" s="35">
        <v>655</v>
      </c>
      <c r="S120" s="40"/>
    </row>
    <row r="121" spans="1:19" ht="21" customHeight="1" x14ac:dyDescent="0.2">
      <c r="A121" s="26" t="s">
        <v>232</v>
      </c>
      <c r="B121" s="43">
        <f t="shared" si="93"/>
        <v>-2324</v>
      </c>
      <c r="C121" s="22">
        <f t="shared" si="94"/>
        <v>-5232</v>
      </c>
      <c r="D121" s="22">
        <f t="shared" si="95"/>
        <v>-4001</v>
      </c>
      <c r="E121" s="34">
        <v>64165</v>
      </c>
      <c r="F121" s="34">
        <v>68166</v>
      </c>
      <c r="G121" s="22">
        <f t="shared" si="96"/>
        <v>6629</v>
      </c>
      <c r="H121" s="34">
        <v>17739</v>
      </c>
      <c r="I121" s="34">
        <v>11110</v>
      </c>
      <c r="J121" s="22">
        <f t="shared" si="97"/>
        <v>-8176</v>
      </c>
      <c r="K121" s="34">
        <v>2181</v>
      </c>
      <c r="L121" s="34">
        <v>10357</v>
      </c>
      <c r="M121" s="22">
        <f t="shared" si="98"/>
        <v>316</v>
      </c>
      <c r="N121" s="34">
        <v>2323</v>
      </c>
      <c r="O121" s="34">
        <v>2007</v>
      </c>
      <c r="P121" s="22">
        <f t="shared" si="99"/>
        <v>2908</v>
      </c>
      <c r="Q121" s="34">
        <v>3147</v>
      </c>
      <c r="R121" s="34">
        <v>239</v>
      </c>
      <c r="S121" s="40"/>
    </row>
    <row r="122" spans="1:19" ht="21" customHeight="1" x14ac:dyDescent="0.2">
      <c r="A122" s="27" t="s">
        <v>233</v>
      </c>
      <c r="B122" s="44">
        <f t="shared" si="93"/>
        <v>-5955</v>
      </c>
      <c r="C122" s="23">
        <f t="shared" si="94"/>
        <v>-4590</v>
      </c>
      <c r="D122" s="23">
        <f t="shared" si="95"/>
        <v>-5764</v>
      </c>
      <c r="E122" s="35">
        <v>71521</v>
      </c>
      <c r="F122" s="35">
        <v>77285</v>
      </c>
      <c r="G122" s="23">
        <f t="shared" si="96"/>
        <v>6778</v>
      </c>
      <c r="H122" s="35">
        <v>19385</v>
      </c>
      <c r="I122" s="35">
        <v>12607</v>
      </c>
      <c r="J122" s="23">
        <f t="shared" si="97"/>
        <v>-5191</v>
      </c>
      <c r="K122" s="35">
        <v>4693</v>
      </c>
      <c r="L122" s="35">
        <v>9884</v>
      </c>
      <c r="M122" s="23">
        <f t="shared" si="98"/>
        <v>-413</v>
      </c>
      <c r="N122" s="35">
        <v>2691</v>
      </c>
      <c r="O122" s="35">
        <v>3104</v>
      </c>
      <c r="P122" s="23">
        <f t="shared" si="99"/>
        <v>-1365</v>
      </c>
      <c r="Q122" s="35">
        <v>5117</v>
      </c>
      <c r="R122" s="35">
        <v>6482</v>
      </c>
      <c r="S122" s="40"/>
    </row>
    <row r="123" spans="1:19" ht="21" customHeight="1" x14ac:dyDescent="0.2">
      <c r="A123" s="26" t="s">
        <v>235</v>
      </c>
      <c r="B123" s="43">
        <f t="shared" ref="B123:B126" si="100">+C123+P123</f>
        <v>-6677</v>
      </c>
      <c r="C123" s="22">
        <f t="shared" ref="C123:C126" si="101">+D123+G123+J123+M123</f>
        <v>-5592</v>
      </c>
      <c r="D123" s="22">
        <f t="shared" ref="D123:D126" si="102">+E123-F123</f>
        <v>-6289</v>
      </c>
      <c r="E123" s="34">
        <v>74333</v>
      </c>
      <c r="F123" s="34">
        <v>80622</v>
      </c>
      <c r="G123" s="22">
        <f t="shared" ref="G123:G126" si="103">+H123-I123</f>
        <v>7714</v>
      </c>
      <c r="H123" s="34">
        <v>19149</v>
      </c>
      <c r="I123" s="34">
        <v>11435</v>
      </c>
      <c r="J123" s="22">
        <f t="shared" ref="J123:J126" si="104">+K123-L123</f>
        <v>-6546</v>
      </c>
      <c r="K123" s="34">
        <v>3907</v>
      </c>
      <c r="L123" s="34">
        <v>10453</v>
      </c>
      <c r="M123" s="22">
        <f t="shared" ref="M123:M126" si="105">+N123-O123</f>
        <v>-471</v>
      </c>
      <c r="N123" s="34">
        <v>2304</v>
      </c>
      <c r="O123" s="34">
        <v>2775</v>
      </c>
      <c r="P123" s="22">
        <f t="shared" ref="P123:P126" si="106">+Q123-R123</f>
        <v>-1085</v>
      </c>
      <c r="Q123" s="34">
        <v>3003</v>
      </c>
      <c r="R123" s="34">
        <v>4088</v>
      </c>
      <c r="S123" s="40"/>
    </row>
    <row r="124" spans="1:19" ht="21" customHeight="1" x14ac:dyDescent="0.2">
      <c r="A124" s="27" t="s">
        <v>236</v>
      </c>
      <c r="B124" s="44">
        <f t="shared" si="100"/>
        <v>-1371</v>
      </c>
      <c r="C124" s="23">
        <f t="shared" si="101"/>
        <v>-3348</v>
      </c>
      <c r="D124" s="23">
        <f t="shared" si="102"/>
        <v>-5523</v>
      </c>
      <c r="E124" s="35">
        <v>80911</v>
      </c>
      <c r="F124" s="35">
        <v>86434</v>
      </c>
      <c r="G124" s="23">
        <f t="shared" si="103"/>
        <v>10190</v>
      </c>
      <c r="H124" s="35">
        <v>23106</v>
      </c>
      <c r="I124" s="35">
        <v>12916</v>
      </c>
      <c r="J124" s="23">
        <f t="shared" si="104"/>
        <v>-7350</v>
      </c>
      <c r="K124" s="35">
        <v>3669</v>
      </c>
      <c r="L124" s="35">
        <v>11019</v>
      </c>
      <c r="M124" s="23">
        <f t="shared" si="105"/>
        <v>-665</v>
      </c>
      <c r="N124" s="35">
        <v>2760</v>
      </c>
      <c r="O124" s="35">
        <v>3425</v>
      </c>
      <c r="P124" s="23">
        <f t="shared" si="106"/>
        <v>1977</v>
      </c>
      <c r="Q124" s="35">
        <v>3844</v>
      </c>
      <c r="R124" s="35">
        <v>1867</v>
      </c>
      <c r="S124" s="40"/>
    </row>
    <row r="125" spans="1:19" ht="21" customHeight="1" x14ac:dyDescent="0.2">
      <c r="A125" s="26" t="s">
        <v>237</v>
      </c>
      <c r="B125" s="43">
        <f t="shared" si="100"/>
        <v>-2499</v>
      </c>
      <c r="C125" s="22">
        <f t="shared" si="101"/>
        <v>-5085</v>
      </c>
      <c r="D125" s="22">
        <f t="shared" si="102"/>
        <v>-6799</v>
      </c>
      <c r="E125" s="34">
        <v>80786</v>
      </c>
      <c r="F125" s="34">
        <v>87585</v>
      </c>
      <c r="G125" s="22">
        <f t="shared" si="103"/>
        <v>9486</v>
      </c>
      <c r="H125" s="34">
        <v>23922</v>
      </c>
      <c r="I125" s="34">
        <v>14436</v>
      </c>
      <c r="J125" s="22">
        <f t="shared" si="104"/>
        <v>-7062</v>
      </c>
      <c r="K125" s="34">
        <v>3971</v>
      </c>
      <c r="L125" s="34">
        <v>11033</v>
      </c>
      <c r="M125" s="22">
        <f t="shared" si="105"/>
        <v>-710</v>
      </c>
      <c r="N125" s="34">
        <v>2561</v>
      </c>
      <c r="O125" s="34">
        <v>3271</v>
      </c>
      <c r="P125" s="22">
        <f t="shared" si="106"/>
        <v>2586</v>
      </c>
      <c r="Q125" s="34">
        <v>3123</v>
      </c>
      <c r="R125" s="34">
        <v>537</v>
      </c>
      <c r="S125" s="40"/>
    </row>
    <row r="126" spans="1:19" ht="21" customHeight="1" x14ac:dyDescent="0.2">
      <c r="A126" s="27" t="s">
        <v>238</v>
      </c>
      <c r="B126" s="44">
        <f t="shared" si="100"/>
        <v>-1872</v>
      </c>
      <c r="C126" s="23">
        <f t="shared" si="101"/>
        <v>-1691</v>
      </c>
      <c r="D126" s="23">
        <f t="shared" si="102"/>
        <v>-5663</v>
      </c>
      <c r="E126" s="35">
        <v>86026</v>
      </c>
      <c r="F126" s="35">
        <v>91689</v>
      </c>
      <c r="G126" s="23">
        <f t="shared" si="103"/>
        <v>9107</v>
      </c>
      <c r="H126" s="35">
        <v>24690</v>
      </c>
      <c r="I126" s="35">
        <v>15583</v>
      </c>
      <c r="J126" s="23">
        <f t="shared" si="104"/>
        <v>-4882</v>
      </c>
      <c r="K126" s="35">
        <v>6526</v>
      </c>
      <c r="L126" s="35">
        <v>11408</v>
      </c>
      <c r="M126" s="23">
        <f t="shared" si="105"/>
        <v>-253</v>
      </c>
      <c r="N126" s="35">
        <v>2999</v>
      </c>
      <c r="O126" s="35">
        <v>3252</v>
      </c>
      <c r="P126" s="23">
        <f t="shared" si="106"/>
        <v>-181</v>
      </c>
      <c r="Q126" s="35">
        <v>4155</v>
      </c>
      <c r="R126" s="35">
        <v>4336</v>
      </c>
      <c r="S126" s="40"/>
    </row>
    <row r="127" spans="1:19" ht="21" customHeight="1" x14ac:dyDescent="0.2">
      <c r="A127" s="26" t="s">
        <v>239</v>
      </c>
      <c r="B127" s="43">
        <f t="shared" ref="B127:B130" si="107">+C127+P127</f>
        <v>296</v>
      </c>
      <c r="C127" s="22">
        <f t="shared" ref="C127:C130" si="108">+D127+G127+J127+M127</f>
        <v>4722</v>
      </c>
      <c r="D127" s="22">
        <f t="shared" ref="D127:D130" si="109">+E127-F127</f>
        <v>2514</v>
      </c>
      <c r="E127" s="34">
        <v>86660</v>
      </c>
      <c r="F127" s="34">
        <v>84146</v>
      </c>
      <c r="G127" s="22">
        <f t="shared" ref="G127:G130" si="110">+H127-I127</f>
        <v>9367</v>
      </c>
      <c r="H127" s="34">
        <v>22840</v>
      </c>
      <c r="I127" s="34">
        <v>13473</v>
      </c>
      <c r="J127" s="22">
        <f t="shared" ref="J127:J130" si="111">+K127-L127</f>
        <v>-6988</v>
      </c>
      <c r="K127" s="34">
        <v>4244</v>
      </c>
      <c r="L127" s="34">
        <v>11232</v>
      </c>
      <c r="M127" s="22">
        <f t="shared" ref="M127:M130" si="112">+N127-O127</f>
        <v>-171</v>
      </c>
      <c r="N127" s="34">
        <v>2417</v>
      </c>
      <c r="O127" s="34">
        <v>2588</v>
      </c>
      <c r="P127" s="22">
        <f t="shared" ref="P127:P130" si="113">+Q127-R127</f>
        <v>-4426</v>
      </c>
      <c r="Q127" s="34">
        <v>2699</v>
      </c>
      <c r="R127" s="34">
        <v>7125</v>
      </c>
      <c r="S127" s="40"/>
    </row>
    <row r="128" spans="1:19" ht="21" customHeight="1" x14ac:dyDescent="0.2">
      <c r="A128" s="27" t="s">
        <v>240</v>
      </c>
      <c r="B128" s="44">
        <f t="shared" si="107"/>
        <v>3311</v>
      </c>
      <c r="C128" s="23">
        <f t="shared" si="108"/>
        <v>1461</v>
      </c>
      <c r="D128" s="23">
        <f t="shared" si="109"/>
        <v>2610</v>
      </c>
      <c r="E128" s="35">
        <v>83838</v>
      </c>
      <c r="F128" s="35">
        <v>81228</v>
      </c>
      <c r="G128" s="23">
        <f t="shared" si="110"/>
        <v>10337</v>
      </c>
      <c r="H128" s="35">
        <v>24830</v>
      </c>
      <c r="I128" s="35">
        <v>14493</v>
      </c>
      <c r="J128" s="23">
        <f t="shared" si="111"/>
        <v>-10462</v>
      </c>
      <c r="K128" s="35">
        <v>4129</v>
      </c>
      <c r="L128" s="35">
        <v>14591</v>
      </c>
      <c r="M128" s="23">
        <f t="shared" si="112"/>
        <v>-1024</v>
      </c>
      <c r="N128" s="35">
        <v>2591</v>
      </c>
      <c r="O128" s="35">
        <v>3615</v>
      </c>
      <c r="P128" s="23">
        <f t="shared" si="113"/>
        <v>1850</v>
      </c>
      <c r="Q128" s="35">
        <v>4177</v>
      </c>
      <c r="R128" s="35">
        <v>2327</v>
      </c>
      <c r="S128" s="40"/>
    </row>
    <row r="129" spans="1:19" ht="21" customHeight="1" x14ac:dyDescent="0.2">
      <c r="A129" s="26" t="s">
        <v>241</v>
      </c>
      <c r="B129" s="43">
        <f t="shared" si="107"/>
        <v>4668</v>
      </c>
      <c r="C129" s="22">
        <f t="shared" si="108"/>
        <v>1847</v>
      </c>
      <c r="D129" s="22">
        <f t="shared" si="109"/>
        <v>792</v>
      </c>
      <c r="E129" s="34">
        <v>79198</v>
      </c>
      <c r="F129" s="34">
        <v>78406</v>
      </c>
      <c r="G129" s="22">
        <f t="shared" si="110"/>
        <v>10066</v>
      </c>
      <c r="H129" s="34">
        <v>25625</v>
      </c>
      <c r="I129" s="34">
        <v>15559</v>
      </c>
      <c r="J129" s="22">
        <f t="shared" si="111"/>
        <v>-8043</v>
      </c>
      <c r="K129" s="34">
        <v>4147</v>
      </c>
      <c r="L129" s="34">
        <v>12190</v>
      </c>
      <c r="M129" s="22">
        <f t="shared" si="112"/>
        <v>-968</v>
      </c>
      <c r="N129" s="34">
        <v>2498</v>
      </c>
      <c r="O129" s="34">
        <v>3466</v>
      </c>
      <c r="P129" s="22">
        <f t="shared" si="113"/>
        <v>2821</v>
      </c>
      <c r="Q129" s="34">
        <v>3540</v>
      </c>
      <c r="R129" s="34">
        <v>719</v>
      </c>
      <c r="S129" s="40"/>
    </row>
    <row r="130" spans="1:19" ht="21" customHeight="1" x14ac:dyDescent="0.2">
      <c r="A130" s="27" t="s">
        <v>242</v>
      </c>
      <c r="B130" s="44">
        <f t="shared" si="107"/>
        <v>5079</v>
      </c>
      <c r="C130" s="23">
        <f t="shared" si="108"/>
        <v>3741</v>
      </c>
      <c r="D130" s="23">
        <f t="shared" si="109"/>
        <v>283</v>
      </c>
      <c r="E130" s="35">
        <v>84474</v>
      </c>
      <c r="F130" s="35">
        <v>84191</v>
      </c>
      <c r="G130" s="23">
        <f t="shared" si="110"/>
        <v>9859</v>
      </c>
      <c r="H130" s="35">
        <v>26602</v>
      </c>
      <c r="I130" s="35">
        <v>16743</v>
      </c>
      <c r="J130" s="23">
        <f t="shared" si="111"/>
        <v>-6055</v>
      </c>
      <c r="K130" s="35">
        <v>5790</v>
      </c>
      <c r="L130" s="35">
        <v>11845</v>
      </c>
      <c r="M130" s="23">
        <f t="shared" si="112"/>
        <v>-346</v>
      </c>
      <c r="N130" s="35">
        <v>3007</v>
      </c>
      <c r="O130" s="35">
        <v>3353</v>
      </c>
      <c r="P130" s="23">
        <f t="shared" si="113"/>
        <v>1338</v>
      </c>
      <c r="Q130" s="35">
        <v>5302</v>
      </c>
      <c r="R130" s="35">
        <v>3964</v>
      </c>
      <c r="S130" s="40"/>
    </row>
  </sheetData>
  <mergeCells count="12">
    <mergeCell ref="P7:P8"/>
    <mergeCell ref="P6:R6"/>
    <mergeCell ref="Q7:Q8"/>
    <mergeCell ref="R7:R8"/>
    <mergeCell ref="A6:A8"/>
    <mergeCell ref="C6:O6"/>
    <mergeCell ref="C7:C8"/>
    <mergeCell ref="D7:F7"/>
    <mergeCell ref="G7:I7"/>
    <mergeCell ref="J7:L7"/>
    <mergeCell ref="M7:O7"/>
    <mergeCell ref="B6:B8"/>
  </mergeCells>
  <pageMargins left="0.23622047244094491" right="0.19685039370078741" top="0.15748031496062992" bottom="0.23622047244094491" header="0.15748031496062992" footer="0.15748031496062992"/>
  <pageSetup paperSize="9" scale="53" fitToHeight="3" orientation="landscape" r:id="rId1"/>
  <headerFooter alignWithMargins="0"/>
  <rowBreaks count="1" manualBreakCount="1">
    <brk id="34" max="17" man="1"/>
  </rowBreaks>
  <ignoredErrors>
    <ignoredError sqref="G14 G15:G24 M14:M24 P14:P24 J14:J24 G25:R26 G27:R2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S131"/>
  <sheetViews>
    <sheetView showGridLines="0" view="pageBreakPreview" zoomScale="90" zoomScaleNormal="100" zoomScaleSheetLayoutView="90" workbookViewId="0">
      <pane ySplit="14" topLeftCell="A24" activePane="bottomLeft" state="frozen"/>
      <selection pane="bottomLeft" activeCell="P34" sqref="P34"/>
    </sheetView>
  </sheetViews>
  <sheetFormatPr defaultColWidth="9.140625" defaultRowHeight="12.75" x14ac:dyDescent="0.2"/>
  <cols>
    <col min="1" max="1" width="15.28515625" style="15" customWidth="1"/>
    <col min="2" max="2" width="13.5703125" style="15" customWidth="1"/>
    <col min="3" max="3" width="14" style="15" customWidth="1"/>
    <col min="4" max="5" width="11.7109375" style="15" customWidth="1"/>
    <col min="6" max="6" width="15.7109375" style="15" customWidth="1"/>
    <col min="7" max="7" width="15.28515625" style="15" customWidth="1"/>
    <col min="8" max="9" width="18" style="15" customWidth="1"/>
    <col min="10" max="10" width="15.140625" style="15" customWidth="1"/>
    <col min="11" max="12" width="11.7109375" style="15" customWidth="1"/>
    <col min="13" max="13" width="17.85546875" style="15" customWidth="1"/>
    <col min="14" max="16" width="17.5703125" style="15" customWidth="1"/>
    <col min="17" max="32" width="10.7109375" style="15" customWidth="1"/>
    <col min="33" max="16384" width="9.140625" style="15"/>
  </cols>
  <sheetData>
    <row r="2" spans="1:19" x14ac:dyDescent="0.2">
      <c r="A2" s="14" t="s">
        <v>243</v>
      </c>
    </row>
    <row r="4" spans="1:19" x14ac:dyDescent="0.2">
      <c r="A4" s="16" t="s">
        <v>141</v>
      </c>
    </row>
    <row r="6" spans="1:19" ht="24" customHeight="1" x14ac:dyDescent="0.2">
      <c r="A6" s="140" t="s">
        <v>6</v>
      </c>
      <c r="B6" s="217" t="s">
        <v>143</v>
      </c>
      <c r="C6" s="218"/>
      <c r="D6" s="218"/>
      <c r="E6" s="218"/>
      <c r="F6" s="218"/>
      <c r="G6" s="218"/>
      <c r="H6" s="218"/>
      <c r="I6" s="218"/>
      <c r="J6" s="218"/>
      <c r="K6" s="218"/>
      <c r="L6" s="218"/>
      <c r="M6" s="218"/>
      <c r="N6" s="218"/>
      <c r="O6" s="218"/>
      <c r="P6" s="218"/>
    </row>
    <row r="7" spans="1:19" ht="24" customHeight="1" x14ac:dyDescent="0.2">
      <c r="A7" s="141"/>
      <c r="B7" s="219" t="s">
        <v>63</v>
      </c>
      <c r="C7" s="220" t="s">
        <v>140</v>
      </c>
      <c r="D7" s="221"/>
      <c r="E7" s="221"/>
      <c r="F7" s="221"/>
      <c r="G7" s="221"/>
      <c r="H7" s="221"/>
      <c r="I7" s="222"/>
      <c r="J7" s="220" t="s">
        <v>142</v>
      </c>
      <c r="K7" s="221"/>
      <c r="L7" s="221"/>
      <c r="M7" s="221"/>
      <c r="N7" s="221"/>
      <c r="O7" s="221"/>
      <c r="P7" s="222"/>
    </row>
    <row r="8" spans="1:19" ht="25.5" customHeight="1" x14ac:dyDescent="0.2">
      <c r="A8" s="141"/>
      <c r="B8" s="219"/>
      <c r="C8" s="223" t="s">
        <v>63</v>
      </c>
      <c r="D8" s="224" t="s">
        <v>195</v>
      </c>
      <c r="E8" s="224" t="s">
        <v>193</v>
      </c>
      <c r="F8" s="224" t="s">
        <v>0</v>
      </c>
      <c r="G8" s="226" t="s">
        <v>49</v>
      </c>
      <c r="H8" s="227"/>
      <c r="I8" s="228"/>
      <c r="J8" s="223" t="s">
        <v>63</v>
      </c>
      <c r="K8" s="224" t="s">
        <v>195</v>
      </c>
      <c r="L8" s="224" t="s">
        <v>193</v>
      </c>
      <c r="M8" s="224" t="s">
        <v>0</v>
      </c>
      <c r="N8" s="226" t="s">
        <v>49</v>
      </c>
      <c r="O8" s="227"/>
      <c r="P8" s="228"/>
    </row>
    <row r="9" spans="1:19" ht="75.75" customHeight="1" x14ac:dyDescent="0.2">
      <c r="A9" s="141"/>
      <c r="B9" s="219"/>
      <c r="C9" s="223"/>
      <c r="D9" s="225"/>
      <c r="E9" s="225"/>
      <c r="F9" s="225"/>
      <c r="G9" s="110" t="s">
        <v>196</v>
      </c>
      <c r="H9" s="109" t="s">
        <v>191</v>
      </c>
      <c r="I9" s="109" t="s">
        <v>192</v>
      </c>
      <c r="J9" s="223"/>
      <c r="K9" s="225"/>
      <c r="L9" s="225"/>
      <c r="M9" s="225"/>
      <c r="N9" s="110" t="s">
        <v>196</v>
      </c>
      <c r="O9" s="109" t="s">
        <v>191</v>
      </c>
      <c r="P9" s="109" t="s">
        <v>192</v>
      </c>
    </row>
    <row r="10" spans="1:19" ht="21" customHeight="1" x14ac:dyDescent="0.2">
      <c r="A10" s="74">
        <v>1</v>
      </c>
      <c r="B10" s="74">
        <f>A10+1</f>
        <v>2</v>
      </c>
      <c r="C10" s="74">
        <f>B10+1</f>
        <v>3</v>
      </c>
      <c r="D10" s="74">
        <f t="shared" ref="D10:J10" si="0">C10+1</f>
        <v>4</v>
      </c>
      <c r="E10" s="74">
        <f t="shared" si="0"/>
        <v>5</v>
      </c>
      <c r="F10" s="74">
        <f t="shared" si="0"/>
        <v>6</v>
      </c>
      <c r="G10" s="74">
        <f t="shared" si="0"/>
        <v>7</v>
      </c>
      <c r="H10" s="74">
        <f t="shared" si="0"/>
        <v>8</v>
      </c>
      <c r="I10" s="74">
        <f t="shared" si="0"/>
        <v>9</v>
      </c>
      <c r="J10" s="74">
        <f t="shared" si="0"/>
        <v>10</v>
      </c>
      <c r="K10" s="74">
        <f t="shared" ref="K10" si="1">J10+1</f>
        <v>11</v>
      </c>
      <c r="L10" s="74">
        <f t="shared" ref="L10" si="2">K10+1</f>
        <v>12</v>
      </c>
      <c r="M10" s="74">
        <f t="shared" ref="M10" si="3">L10+1</f>
        <v>13</v>
      </c>
      <c r="N10" s="74">
        <f t="shared" ref="N10" si="4">M10+1</f>
        <v>14</v>
      </c>
      <c r="O10" s="74">
        <f t="shared" ref="O10" si="5">N10+1</f>
        <v>15</v>
      </c>
      <c r="P10" s="74">
        <f t="shared" ref="P10" si="6">O10+1</f>
        <v>16</v>
      </c>
    </row>
    <row r="11" spans="1:19" ht="21" hidden="1" customHeight="1" x14ac:dyDescent="0.2">
      <c r="A11" s="21">
        <v>2000</v>
      </c>
      <c r="B11" s="22"/>
      <c r="C11" s="22"/>
      <c r="D11" s="22"/>
      <c r="E11" s="22"/>
      <c r="F11" s="22"/>
      <c r="G11" s="22"/>
      <c r="H11" s="22"/>
      <c r="I11" s="22"/>
      <c r="J11" s="22"/>
      <c r="K11" s="22"/>
      <c r="L11" s="22"/>
      <c r="M11" s="22"/>
      <c r="N11" s="22"/>
      <c r="O11" s="22"/>
      <c r="P11" s="22"/>
    </row>
    <row r="12" spans="1:19" ht="21" hidden="1" customHeight="1" x14ac:dyDescent="0.2">
      <c r="A12" s="75">
        <v>2001</v>
      </c>
      <c r="B12" s="76"/>
      <c r="C12" s="76"/>
      <c r="D12" s="76"/>
      <c r="E12" s="76"/>
      <c r="F12" s="76"/>
      <c r="G12" s="76"/>
      <c r="H12" s="76"/>
      <c r="I12" s="76"/>
      <c r="J12" s="76"/>
      <c r="K12" s="76"/>
      <c r="L12" s="76"/>
      <c r="M12" s="76"/>
      <c r="N12" s="76"/>
      <c r="O12" s="76"/>
      <c r="P12" s="76"/>
    </row>
    <row r="13" spans="1:19" ht="21" hidden="1" customHeight="1" x14ac:dyDescent="0.2">
      <c r="A13" s="21">
        <v>2002</v>
      </c>
      <c r="B13" s="22"/>
      <c r="C13" s="22"/>
      <c r="D13" s="22"/>
      <c r="E13" s="22"/>
      <c r="F13" s="22"/>
      <c r="G13" s="22"/>
      <c r="H13" s="22"/>
      <c r="I13" s="22"/>
      <c r="J13" s="22"/>
      <c r="K13" s="22"/>
      <c r="L13" s="22"/>
      <c r="M13" s="22"/>
      <c r="N13" s="22"/>
      <c r="O13" s="22"/>
      <c r="P13" s="22"/>
    </row>
    <row r="14" spans="1:19" s="24" customFormat="1" ht="21" hidden="1" customHeight="1" x14ac:dyDescent="0.2">
      <c r="A14" s="75">
        <v>2003</v>
      </c>
      <c r="B14" s="76"/>
      <c r="C14" s="76"/>
      <c r="D14" s="76"/>
      <c r="E14" s="76"/>
      <c r="F14" s="76"/>
      <c r="G14" s="76"/>
      <c r="H14" s="76"/>
      <c r="I14" s="76"/>
      <c r="J14" s="76"/>
      <c r="K14" s="76"/>
      <c r="L14" s="76"/>
      <c r="M14" s="76"/>
      <c r="N14" s="76"/>
      <c r="O14" s="76"/>
      <c r="P14" s="76"/>
      <c r="Q14" s="15"/>
      <c r="R14" s="15"/>
      <c r="S14" s="15"/>
    </row>
    <row r="15" spans="1:19" ht="21" customHeight="1" x14ac:dyDescent="0.2">
      <c r="A15" s="21">
        <v>2004</v>
      </c>
      <c r="B15" s="22">
        <f>+C15-J15</f>
        <v>10441</v>
      </c>
      <c r="C15" s="22">
        <f>+D15+E15+F15+G15</f>
        <v>9628</v>
      </c>
      <c r="D15" s="22">
        <f>+D52+D53+D54+D55</f>
        <v>24</v>
      </c>
      <c r="E15" s="22">
        <f>+E52+E53+E54+E55</f>
        <v>8412</v>
      </c>
      <c r="F15" s="22">
        <f>+F52+F53+F54+F55</f>
        <v>31</v>
      </c>
      <c r="G15" s="22">
        <f>+H15+I15</f>
        <v>1161</v>
      </c>
      <c r="H15" s="22">
        <f>+H52+H53+H54+H55</f>
        <v>50</v>
      </c>
      <c r="I15" s="22">
        <f>+I52+I53+I54+I55</f>
        <v>1111</v>
      </c>
      <c r="J15" s="22">
        <f>+K15+L15+M15+N15</f>
        <v>-813</v>
      </c>
      <c r="K15" s="22">
        <f>+K52+K53+K54+K55</f>
        <v>-36</v>
      </c>
      <c r="L15" s="22">
        <f>+L52+L53+L54+L55</f>
        <v>1017</v>
      </c>
      <c r="M15" s="22">
        <f>+M52+M53+M54+M55</f>
        <v>-1833</v>
      </c>
      <c r="N15" s="22">
        <f>+O15+P15</f>
        <v>39</v>
      </c>
      <c r="O15" s="22">
        <f>+O52+O53+O54+O55</f>
        <v>-266</v>
      </c>
      <c r="P15" s="22">
        <f>+P52+P53+P54+P55</f>
        <v>305</v>
      </c>
      <c r="Q15" s="40"/>
      <c r="R15" s="40"/>
      <c r="S15" s="40"/>
    </row>
    <row r="16" spans="1:19" s="24" customFormat="1" ht="21" customHeight="1" x14ac:dyDescent="0.2">
      <c r="A16" s="75">
        <v>2005</v>
      </c>
      <c r="B16" s="76">
        <f t="shared" ref="B16:B88" si="7">+C16-J16</f>
        <v>3309</v>
      </c>
      <c r="C16" s="76">
        <f t="shared" ref="C16:C88" si="8">+D16+E16+F16+G16</f>
        <v>2178</v>
      </c>
      <c r="D16" s="76">
        <f>+D56+D57+D58+D59</f>
        <v>14</v>
      </c>
      <c r="E16" s="76">
        <f>+E56+E57+E58+E59</f>
        <v>624</v>
      </c>
      <c r="F16" s="76">
        <f>+F56+F57+F58+F59</f>
        <v>131</v>
      </c>
      <c r="G16" s="76">
        <f t="shared" ref="G16:G88" si="9">+H16+I16</f>
        <v>1409</v>
      </c>
      <c r="H16" s="76">
        <f>+H56+H57+H58+H59</f>
        <v>50</v>
      </c>
      <c r="I16" s="76">
        <f>+I56+I57+I58+I59</f>
        <v>1359</v>
      </c>
      <c r="J16" s="76">
        <f t="shared" ref="J16:J88" si="10">+K16+L16+M16+N16</f>
        <v>-1131</v>
      </c>
      <c r="K16" s="76">
        <f>+K56+K57+K58+K59</f>
        <v>1518</v>
      </c>
      <c r="L16" s="76">
        <f>+L56+L57+L58+L59</f>
        <v>469</v>
      </c>
      <c r="M16" s="76">
        <f>+M56+M57+M58+M59</f>
        <v>-4990</v>
      </c>
      <c r="N16" s="76">
        <f t="shared" ref="N16:N88" si="11">+O16+P16</f>
        <v>1872</v>
      </c>
      <c r="O16" s="76">
        <f>+O56+O57+O58+O59</f>
        <v>98</v>
      </c>
      <c r="P16" s="76">
        <f>+P56+P57+P58+P59</f>
        <v>1774</v>
      </c>
      <c r="Q16" s="40"/>
      <c r="R16" s="40"/>
      <c r="S16" s="40"/>
    </row>
    <row r="17" spans="1:19" s="24" customFormat="1" ht="21" customHeight="1" x14ac:dyDescent="0.2">
      <c r="A17" s="21">
        <v>2006</v>
      </c>
      <c r="B17" s="22">
        <f t="shared" si="7"/>
        <v>-4688</v>
      </c>
      <c r="C17" s="22">
        <f t="shared" si="8"/>
        <v>3202</v>
      </c>
      <c r="D17" s="22">
        <f>+D60+D61+D62+D63</f>
        <v>-10</v>
      </c>
      <c r="E17" s="22">
        <f>+E60+E61+E62+E63</f>
        <v>1542</v>
      </c>
      <c r="F17" s="22">
        <f>+F60+F61+F62+F63</f>
        <v>23</v>
      </c>
      <c r="G17" s="22">
        <f t="shared" si="9"/>
        <v>1647</v>
      </c>
      <c r="H17" s="22">
        <f>+H60+H61+H62+H63</f>
        <v>134</v>
      </c>
      <c r="I17" s="22">
        <f>+I60+I61+I62+I63</f>
        <v>1513</v>
      </c>
      <c r="J17" s="22">
        <f t="shared" si="10"/>
        <v>7890</v>
      </c>
      <c r="K17" s="22">
        <f>+K60+K61+K62+K63</f>
        <v>-625</v>
      </c>
      <c r="L17" s="22">
        <f>+L60+L61+L62+L63</f>
        <v>4405</v>
      </c>
      <c r="M17" s="22">
        <f>+M60+M61+M62+M63</f>
        <v>-969</v>
      </c>
      <c r="N17" s="22">
        <f t="shared" si="11"/>
        <v>5079</v>
      </c>
      <c r="O17" s="22">
        <f>+O60+O61+O62+O63</f>
        <v>916</v>
      </c>
      <c r="P17" s="22">
        <f>+P60+P61+P62+P63</f>
        <v>4163</v>
      </c>
      <c r="Q17" s="40"/>
      <c r="R17" s="40"/>
      <c r="S17" s="40"/>
    </row>
    <row r="18" spans="1:19" s="24" customFormat="1" ht="21" customHeight="1" x14ac:dyDescent="0.2">
      <c r="A18" s="75">
        <v>2007</v>
      </c>
      <c r="B18" s="76">
        <f t="shared" si="7"/>
        <v>-20859</v>
      </c>
      <c r="C18" s="76">
        <f t="shared" si="8"/>
        <v>1324</v>
      </c>
      <c r="D18" s="76">
        <f>+D64+D65+D66+D67</f>
        <v>170</v>
      </c>
      <c r="E18" s="76">
        <f>+E64+E65+E66+E67</f>
        <v>-1995</v>
      </c>
      <c r="F18" s="76">
        <f>+F64+F65+F66+F67</f>
        <v>232</v>
      </c>
      <c r="G18" s="76">
        <f t="shared" si="9"/>
        <v>2917</v>
      </c>
      <c r="H18" s="76">
        <f>+H64+H65+H66+H67</f>
        <v>120</v>
      </c>
      <c r="I18" s="76">
        <f>+I64+I65+I66+I67</f>
        <v>2797</v>
      </c>
      <c r="J18" s="76">
        <f t="shared" si="10"/>
        <v>22183</v>
      </c>
      <c r="K18" s="76">
        <f>+K64+K65+K66+K67</f>
        <v>5140</v>
      </c>
      <c r="L18" s="76">
        <f>+L64+L65+L66+L67</f>
        <v>11013</v>
      </c>
      <c r="M18" s="76">
        <f>+M64+M65+M66+M67</f>
        <v>-1033</v>
      </c>
      <c r="N18" s="76">
        <f t="shared" si="11"/>
        <v>7063</v>
      </c>
      <c r="O18" s="76">
        <f>+O64+O65+O66+O67</f>
        <v>1396</v>
      </c>
      <c r="P18" s="76">
        <f>+P64+P65+P66+P67</f>
        <v>5667</v>
      </c>
      <c r="Q18" s="40"/>
      <c r="R18" s="40"/>
      <c r="S18" s="40"/>
    </row>
    <row r="19" spans="1:19" s="24" customFormat="1" ht="21" customHeight="1" x14ac:dyDescent="0.2">
      <c r="A19" s="21">
        <v>2008</v>
      </c>
      <c r="B19" s="22">
        <f t="shared" si="7"/>
        <v>-21915</v>
      </c>
      <c r="C19" s="22">
        <f t="shared" si="8"/>
        <v>-4083</v>
      </c>
      <c r="D19" s="22">
        <f>+D68+D69+D70+D71</f>
        <v>492</v>
      </c>
      <c r="E19" s="22">
        <f>+E68+E69+E70+E71</f>
        <v>-5133</v>
      </c>
      <c r="F19" s="22">
        <f>+F68+F69+F70+F71</f>
        <v>78</v>
      </c>
      <c r="G19" s="22">
        <f t="shared" si="9"/>
        <v>480</v>
      </c>
      <c r="H19" s="22">
        <f>+H68+H69+H70+H71</f>
        <v>68</v>
      </c>
      <c r="I19" s="22">
        <f>+I68+I69+I70+I71</f>
        <v>412</v>
      </c>
      <c r="J19" s="22">
        <f t="shared" si="10"/>
        <v>17832</v>
      </c>
      <c r="K19" s="22">
        <f>+K68+K69+K70+K71</f>
        <v>-4935</v>
      </c>
      <c r="L19" s="22">
        <f>+L68+L69+L70+L71</f>
        <v>16471</v>
      </c>
      <c r="M19" s="22">
        <f>+M68+M69+M70+M71</f>
        <v>-998</v>
      </c>
      <c r="N19" s="22">
        <f t="shared" si="11"/>
        <v>7294</v>
      </c>
      <c r="O19" s="22">
        <f>+O68+O69+O70+O71</f>
        <v>1825</v>
      </c>
      <c r="P19" s="22">
        <f>+P68+P69+P70+P71</f>
        <v>5469</v>
      </c>
      <c r="Q19" s="40"/>
      <c r="R19" s="40"/>
      <c r="S19" s="40"/>
    </row>
    <row r="20" spans="1:19" ht="21" customHeight="1" x14ac:dyDescent="0.2">
      <c r="A20" s="75">
        <v>2009</v>
      </c>
      <c r="B20" s="76">
        <f t="shared" si="7"/>
        <v>-9792</v>
      </c>
      <c r="C20" s="76">
        <f t="shared" si="8"/>
        <v>-3857</v>
      </c>
      <c r="D20" s="76">
        <f>+D72+D73+D74+D75</f>
        <v>727</v>
      </c>
      <c r="E20" s="76">
        <f>+E72+E73+E74+E75</f>
        <v>-5322</v>
      </c>
      <c r="F20" s="76">
        <f>+F72+F73+F74+F75</f>
        <v>129</v>
      </c>
      <c r="G20" s="76">
        <f t="shared" si="9"/>
        <v>609</v>
      </c>
      <c r="H20" s="76">
        <f>+H72+H73+H74+H75</f>
        <v>162</v>
      </c>
      <c r="I20" s="76">
        <f>+I72+I73+I74+I75</f>
        <v>447</v>
      </c>
      <c r="J20" s="76">
        <f t="shared" si="10"/>
        <v>5935</v>
      </c>
      <c r="K20" s="76">
        <f>+K72+K73+K74+K75</f>
        <v>2035</v>
      </c>
      <c r="L20" s="76">
        <f>+L72+L73+L74+L75</f>
        <v>-12</v>
      </c>
      <c r="M20" s="76">
        <f>+M72+M73+M74+M75</f>
        <v>1937</v>
      </c>
      <c r="N20" s="76">
        <f t="shared" si="11"/>
        <v>1975</v>
      </c>
      <c r="O20" s="76">
        <f>+O72+O73+O74+O75</f>
        <v>464</v>
      </c>
      <c r="P20" s="76">
        <f>+P72+P73+P74+P75</f>
        <v>1511</v>
      </c>
      <c r="Q20" s="40"/>
      <c r="R20" s="40"/>
      <c r="S20" s="40"/>
    </row>
    <row r="21" spans="1:19" s="24" customFormat="1" ht="21" customHeight="1" x14ac:dyDescent="0.2">
      <c r="A21" s="25">
        <v>2010</v>
      </c>
      <c r="B21" s="22">
        <f t="shared" si="7"/>
        <v>-5876</v>
      </c>
      <c r="C21" s="22">
        <f t="shared" si="8"/>
        <v>3942</v>
      </c>
      <c r="D21" s="22">
        <f>+D76+D77+D78+D79</f>
        <v>-21</v>
      </c>
      <c r="E21" s="22">
        <f>+E76+E77+E78+E79</f>
        <v>1303</v>
      </c>
      <c r="F21" s="22">
        <f>+F76+F77+F78+F79</f>
        <v>1136</v>
      </c>
      <c r="G21" s="22">
        <f t="shared" si="9"/>
        <v>1524</v>
      </c>
      <c r="H21" s="22">
        <f>+H76+H77+H78+H79</f>
        <v>-90</v>
      </c>
      <c r="I21" s="22">
        <f>+I76+I77+I78+I79</f>
        <v>1614</v>
      </c>
      <c r="J21" s="22">
        <f t="shared" si="10"/>
        <v>9818</v>
      </c>
      <c r="K21" s="22">
        <f>+K76+K77+K78+K79</f>
        <v>1317</v>
      </c>
      <c r="L21" s="22">
        <f>+L76+L77+L78+L79</f>
        <v>4242</v>
      </c>
      <c r="M21" s="22">
        <f>+M76+M77+M78+M79</f>
        <v>2029</v>
      </c>
      <c r="N21" s="22">
        <f t="shared" si="11"/>
        <v>2230</v>
      </c>
      <c r="O21" s="22">
        <f>+O76+O77+O78+O79</f>
        <v>43</v>
      </c>
      <c r="P21" s="22">
        <f>+P76+P77+P78+P79</f>
        <v>2187</v>
      </c>
      <c r="Q21" s="40"/>
      <c r="R21" s="40"/>
      <c r="S21" s="40"/>
    </row>
    <row r="22" spans="1:19" s="24" customFormat="1" ht="21" customHeight="1" x14ac:dyDescent="0.2">
      <c r="A22" s="75">
        <v>2011</v>
      </c>
      <c r="B22" s="76">
        <f t="shared" si="7"/>
        <v>-2082</v>
      </c>
      <c r="C22" s="76">
        <f t="shared" si="8"/>
        <v>2934</v>
      </c>
      <c r="D22" s="76">
        <f>+D80+D81+D82+D83</f>
        <v>0</v>
      </c>
      <c r="E22" s="76">
        <f>+E80+E81+E82+E83</f>
        <v>1621</v>
      </c>
      <c r="F22" s="76">
        <f>+F80+F81+F82+F83</f>
        <v>273</v>
      </c>
      <c r="G22" s="76">
        <f t="shared" si="9"/>
        <v>1040</v>
      </c>
      <c r="H22" s="76">
        <f>+H80+H81+H82+H83</f>
        <v>191</v>
      </c>
      <c r="I22" s="76">
        <f>+I80+I81+I82+I83</f>
        <v>849</v>
      </c>
      <c r="J22" s="76">
        <f t="shared" si="10"/>
        <v>5016</v>
      </c>
      <c r="K22" s="76">
        <f>+K80+K81+K82+K83</f>
        <v>-1066</v>
      </c>
      <c r="L22" s="76">
        <f>+L80+L81+L82+L83</f>
        <v>-171</v>
      </c>
      <c r="M22" s="76">
        <f>+M80+M81+M82+M83</f>
        <v>1964</v>
      </c>
      <c r="N22" s="76">
        <f t="shared" si="11"/>
        <v>4289</v>
      </c>
      <c r="O22" s="76">
        <f>+O80+O81+O82+O83</f>
        <v>168</v>
      </c>
      <c r="P22" s="76">
        <f>+P80+P81+P82+P83</f>
        <v>4121</v>
      </c>
      <c r="Q22" s="40"/>
      <c r="R22" s="40"/>
      <c r="S22" s="40"/>
    </row>
    <row r="23" spans="1:19" s="24" customFormat="1" ht="21" customHeight="1" x14ac:dyDescent="0.2">
      <c r="A23" s="25">
        <v>2012</v>
      </c>
      <c r="B23" s="22">
        <f t="shared" si="7"/>
        <v>5627</v>
      </c>
      <c r="C23" s="22">
        <f t="shared" si="8"/>
        <v>2840</v>
      </c>
      <c r="D23" s="22">
        <f>+D84+D85+D86+D87</f>
        <v>1</v>
      </c>
      <c r="E23" s="22">
        <f>+E84+E85+E86+E87</f>
        <v>179</v>
      </c>
      <c r="F23" s="22">
        <f>+F84+F85+F86+F87</f>
        <v>1355</v>
      </c>
      <c r="G23" s="22">
        <f t="shared" si="9"/>
        <v>1305</v>
      </c>
      <c r="H23" s="22">
        <f>+H84+H85+H86+H87</f>
        <v>-187</v>
      </c>
      <c r="I23" s="22">
        <f>+I84+I85+I86+I87</f>
        <v>1492</v>
      </c>
      <c r="J23" s="22">
        <f t="shared" si="10"/>
        <v>-2787</v>
      </c>
      <c r="K23" s="22">
        <f>+K84+K85+K86+K87</f>
        <v>273</v>
      </c>
      <c r="L23" s="22">
        <f>+L84+L85+L86+L87</f>
        <v>-3682</v>
      </c>
      <c r="M23" s="22">
        <f>+M84+M85+M86+M87</f>
        <v>1438</v>
      </c>
      <c r="N23" s="22">
        <f t="shared" si="11"/>
        <v>-816</v>
      </c>
      <c r="O23" s="22">
        <f>+O84+O85+O86+O87</f>
        <v>-204</v>
      </c>
      <c r="P23" s="22">
        <f>+P84+P85+P86+P87</f>
        <v>-612</v>
      </c>
      <c r="Q23" s="40"/>
      <c r="R23" s="40"/>
      <c r="S23" s="40"/>
    </row>
    <row r="24" spans="1:19" s="24" customFormat="1" ht="21" customHeight="1" x14ac:dyDescent="0.2">
      <c r="A24" s="75">
        <v>2013</v>
      </c>
      <c r="B24" s="76">
        <f t="shared" si="7"/>
        <v>-1897</v>
      </c>
      <c r="C24" s="76">
        <f t="shared" si="8"/>
        <v>750</v>
      </c>
      <c r="D24" s="76">
        <f>+D88+D89+D90+D91</f>
        <v>0</v>
      </c>
      <c r="E24" s="76">
        <f>+E88+E89+E90+E91</f>
        <v>-725</v>
      </c>
      <c r="F24" s="76">
        <f>+F88+F89+F90+F91</f>
        <v>-489</v>
      </c>
      <c r="G24" s="76">
        <f t="shared" si="9"/>
        <v>1964</v>
      </c>
      <c r="H24" s="76">
        <f>+H88+H89+H90+H91</f>
        <v>743</v>
      </c>
      <c r="I24" s="76">
        <f>+I88+I89+I90+I91</f>
        <v>1221</v>
      </c>
      <c r="J24" s="76">
        <f t="shared" si="10"/>
        <v>2647</v>
      </c>
      <c r="K24" s="76">
        <f>+K88+K89+K90+K91</f>
        <v>1414</v>
      </c>
      <c r="L24" s="76">
        <f>+L88+L89+L90+L91</f>
        <v>239</v>
      </c>
      <c r="M24" s="76">
        <f>+M88+M89+M90+M91</f>
        <v>2140</v>
      </c>
      <c r="N24" s="76">
        <f t="shared" si="11"/>
        <v>-1146</v>
      </c>
      <c r="O24" s="76">
        <f>+O88+O89+O90+O91</f>
        <v>-29</v>
      </c>
      <c r="P24" s="76">
        <f>+P88+P89+P90+P91</f>
        <v>-1117</v>
      </c>
      <c r="Q24" s="40"/>
      <c r="R24" s="40"/>
      <c r="S24" s="40"/>
    </row>
    <row r="25" spans="1:19" s="24" customFormat="1" ht="21" customHeight="1" x14ac:dyDescent="0.2">
      <c r="A25" s="25">
        <v>2014</v>
      </c>
      <c r="B25" s="22">
        <f t="shared" si="7"/>
        <v>1832</v>
      </c>
      <c r="C25" s="22">
        <f t="shared" si="8"/>
        <v>2059</v>
      </c>
      <c r="D25" s="22">
        <f>+D92+D93+D94+D95</f>
        <v>1</v>
      </c>
      <c r="E25" s="22">
        <f>+E92+E93+E94+E95</f>
        <v>485</v>
      </c>
      <c r="F25" s="22">
        <f>+F92+F93+F94+F95</f>
        <v>-1058</v>
      </c>
      <c r="G25" s="22">
        <f t="shared" si="9"/>
        <v>2631</v>
      </c>
      <c r="H25" s="22">
        <f>+H92+H93+H94+H95</f>
        <v>506</v>
      </c>
      <c r="I25" s="22">
        <f>+I92+I93+I94+I95</f>
        <v>2125</v>
      </c>
      <c r="J25" s="22">
        <f t="shared" si="10"/>
        <v>227</v>
      </c>
      <c r="K25" s="22">
        <f>+K92+K93+K94+K95</f>
        <v>-1168</v>
      </c>
      <c r="L25" s="22">
        <f>+L92+L93+L94+L95</f>
        <v>976</v>
      </c>
      <c r="M25" s="22">
        <f>+M92+M93+M94+M95</f>
        <v>1964</v>
      </c>
      <c r="N25" s="22">
        <f t="shared" si="11"/>
        <v>-1545</v>
      </c>
      <c r="O25" s="22">
        <f>+O92+O93+O94+O95</f>
        <v>-244</v>
      </c>
      <c r="P25" s="22">
        <f>+P92+P93+P94+P95</f>
        <v>-1301</v>
      </c>
      <c r="Q25" s="40"/>
      <c r="R25" s="40"/>
      <c r="S25" s="40"/>
    </row>
    <row r="26" spans="1:19" s="24" customFormat="1" ht="21" customHeight="1" x14ac:dyDescent="0.2">
      <c r="A26" s="75">
        <v>2015</v>
      </c>
      <c r="B26" s="76">
        <f t="shared" si="7"/>
        <v>7466</v>
      </c>
      <c r="C26" s="76">
        <f t="shared" si="8"/>
        <v>5442</v>
      </c>
      <c r="D26" s="76">
        <f>+D96+D97+D98+D99</f>
        <v>0</v>
      </c>
      <c r="E26" s="76">
        <f>+E96+E97+E98+E99</f>
        <v>31</v>
      </c>
      <c r="F26" s="76">
        <f>+F96+F97+F98+F99</f>
        <v>2933</v>
      </c>
      <c r="G26" s="76">
        <f t="shared" si="9"/>
        <v>2478</v>
      </c>
      <c r="H26" s="76">
        <f>+H96+H97+H98+H99</f>
        <v>427</v>
      </c>
      <c r="I26" s="76">
        <f>+I96+I97+I98+I99</f>
        <v>2051</v>
      </c>
      <c r="J26" s="76">
        <f t="shared" si="10"/>
        <v>-2024</v>
      </c>
      <c r="K26" s="76">
        <f>+K96+K97+K98+K99</f>
        <v>-72</v>
      </c>
      <c r="L26" s="76">
        <f>+L96+L97+L98+L99</f>
        <v>-1743</v>
      </c>
      <c r="M26" s="76">
        <f>+M96+M97+M98+M99</f>
        <v>-17</v>
      </c>
      <c r="N26" s="76">
        <f t="shared" si="11"/>
        <v>-192</v>
      </c>
      <c r="O26" s="76">
        <f>+O96+O97+O98+O99</f>
        <v>33</v>
      </c>
      <c r="P26" s="76">
        <f>+P96+P97+P98+P99</f>
        <v>-225</v>
      </c>
      <c r="Q26" s="40"/>
      <c r="R26" s="40"/>
      <c r="S26" s="40"/>
    </row>
    <row r="27" spans="1:19" s="24" customFormat="1" ht="21" customHeight="1" x14ac:dyDescent="0.2">
      <c r="A27" s="25">
        <v>2016</v>
      </c>
      <c r="B27" s="22">
        <f t="shared" ref="B27:B28" si="12">+C27-J27</f>
        <v>-10894</v>
      </c>
      <c r="C27" s="22">
        <f t="shared" ref="C27:C28" si="13">+D27+E27+F27+G27</f>
        <v>4294</v>
      </c>
      <c r="D27" s="22">
        <f>+D100+D101+D102+D103</f>
        <v>227</v>
      </c>
      <c r="E27" s="22">
        <f>+E100+E101+E102+E103</f>
        <v>300</v>
      </c>
      <c r="F27" s="22">
        <f>+F100+F101+F102+F103</f>
        <v>2017</v>
      </c>
      <c r="G27" s="22">
        <f t="shared" ref="G27:G28" si="14">+H27+I27</f>
        <v>1750</v>
      </c>
      <c r="H27" s="22">
        <f>+H100+H101+H102+H103</f>
        <v>938</v>
      </c>
      <c r="I27" s="22">
        <f>+I100+I101+I102+I103</f>
        <v>812</v>
      </c>
      <c r="J27" s="22">
        <f t="shared" ref="J27:J28" si="15">+K27+L27+M27+N27</f>
        <v>15188</v>
      </c>
      <c r="K27" s="22">
        <f>+K100+K101+K102+K103</f>
        <v>15082</v>
      </c>
      <c r="L27" s="22">
        <f>+L100+L101+L102+L103</f>
        <v>-1874</v>
      </c>
      <c r="M27" s="22">
        <f>+M100+M101+M102+M103</f>
        <v>-70</v>
      </c>
      <c r="N27" s="22">
        <f t="shared" ref="N27:N28" si="16">+O27+P27</f>
        <v>2050</v>
      </c>
      <c r="O27" s="22">
        <f>+O100+O101+O102+O103</f>
        <v>304</v>
      </c>
      <c r="P27" s="22">
        <f>+P100+P101+P102+P103</f>
        <v>1746</v>
      </c>
      <c r="Q27" s="40"/>
      <c r="R27" s="40"/>
      <c r="S27" s="40"/>
    </row>
    <row r="28" spans="1:19" s="24" customFormat="1" ht="21" customHeight="1" x14ac:dyDescent="0.2">
      <c r="A28" s="75">
        <v>2017</v>
      </c>
      <c r="B28" s="76">
        <f t="shared" si="12"/>
        <v>16909</v>
      </c>
      <c r="C28" s="76">
        <f t="shared" si="13"/>
        <v>5941</v>
      </c>
      <c r="D28" s="76">
        <f>D104+D105+D106+D107</f>
        <v>-230</v>
      </c>
      <c r="E28" s="76">
        <f>E104+E105+E106+E107</f>
        <v>446</v>
      </c>
      <c r="F28" s="76">
        <f>F104+F105+F106+F107</f>
        <v>160</v>
      </c>
      <c r="G28" s="76">
        <f t="shared" si="14"/>
        <v>5565</v>
      </c>
      <c r="H28" s="76">
        <f>H104+H105+H106+H107</f>
        <v>19</v>
      </c>
      <c r="I28" s="76">
        <f>I104+I105+I106+I107</f>
        <v>5546</v>
      </c>
      <c r="J28" s="76">
        <f t="shared" si="15"/>
        <v>-10968</v>
      </c>
      <c r="K28" s="76">
        <f>K104+K105+K106+K107</f>
        <v>-10157</v>
      </c>
      <c r="L28" s="76">
        <f>L104+L105+L106+L107</f>
        <v>-2341</v>
      </c>
      <c r="M28" s="76">
        <f>M104+M105+M106+M107</f>
        <v>-650</v>
      </c>
      <c r="N28" s="76">
        <f t="shared" si="16"/>
        <v>2180</v>
      </c>
      <c r="O28" s="76">
        <f>O104+O105+O106+O107</f>
        <v>1554</v>
      </c>
      <c r="P28" s="76">
        <f>P104+P105+P106+P107</f>
        <v>626</v>
      </c>
      <c r="Q28" s="40"/>
      <c r="R28" s="40"/>
      <c r="S28" s="40"/>
    </row>
    <row r="29" spans="1:19" s="54" customFormat="1" ht="21" customHeight="1" x14ac:dyDescent="0.2">
      <c r="A29" s="25">
        <v>2018</v>
      </c>
      <c r="B29" s="53">
        <f t="shared" ref="B29:B32" si="17">+C29-J29</f>
        <v>4911</v>
      </c>
      <c r="C29" s="53">
        <f t="shared" ref="C29:C32" si="18">+D29+E29+F29+G29</f>
        <v>5104</v>
      </c>
      <c r="D29" s="53">
        <f>D109+D110+D111+D108</f>
        <v>0</v>
      </c>
      <c r="E29" s="53">
        <f>E109+E110+E111+E108</f>
        <v>2862</v>
      </c>
      <c r="F29" s="53">
        <f>F109+F110+F111+F108</f>
        <v>865</v>
      </c>
      <c r="G29" s="53">
        <f t="shared" ref="G29:G32" si="19">+H29+I29</f>
        <v>1377</v>
      </c>
      <c r="H29" s="53">
        <f>H109+H110+H111+H108</f>
        <v>1115</v>
      </c>
      <c r="I29" s="53">
        <f>I109+I110+I111+I108</f>
        <v>262</v>
      </c>
      <c r="J29" s="53">
        <f t="shared" ref="J29:J32" si="20">+K29+L29+M29+N29</f>
        <v>193</v>
      </c>
      <c r="K29" s="53">
        <f>K109+K110+K111+K108</f>
        <v>1865</v>
      </c>
      <c r="L29" s="53">
        <f>L109+L110+L111+L108</f>
        <v>-3095</v>
      </c>
      <c r="M29" s="53">
        <f>M109+M110+M111+M108</f>
        <v>-894</v>
      </c>
      <c r="N29" s="53">
        <f t="shared" ref="N29:N32" si="21">+O29+P29</f>
        <v>2317</v>
      </c>
      <c r="O29" s="53">
        <f>O109+O110+O111+O108</f>
        <v>1966</v>
      </c>
      <c r="P29" s="53">
        <f>P109+P110+P111+P108</f>
        <v>351</v>
      </c>
      <c r="Q29" s="51"/>
      <c r="R29" s="51"/>
      <c r="S29" s="51"/>
    </row>
    <row r="30" spans="1:19" s="24" customFormat="1" ht="21" customHeight="1" x14ac:dyDescent="0.2">
      <c r="A30" s="75">
        <v>2019</v>
      </c>
      <c r="B30" s="76">
        <f t="shared" si="17"/>
        <v>-2603</v>
      </c>
      <c r="C30" s="76">
        <f t="shared" si="18"/>
        <v>1319</v>
      </c>
      <c r="D30" s="76">
        <f>+D112+D113+D114+D115</f>
        <v>-3</v>
      </c>
      <c r="E30" s="76">
        <f>+E112+E113+E114+E115</f>
        <v>-673</v>
      </c>
      <c r="F30" s="76">
        <f>+F112+F113+F114+F115</f>
        <v>901</v>
      </c>
      <c r="G30" s="76">
        <f t="shared" si="19"/>
        <v>1094</v>
      </c>
      <c r="H30" s="76">
        <f>+H112+H113+H114+H115</f>
        <v>497</v>
      </c>
      <c r="I30" s="76">
        <f>+I112+I113+I114+I115</f>
        <v>597</v>
      </c>
      <c r="J30" s="76">
        <f t="shared" si="20"/>
        <v>3922</v>
      </c>
      <c r="K30" s="76">
        <f>+K112+K113+K114+K115</f>
        <v>1544</v>
      </c>
      <c r="L30" s="76">
        <f>+L112+L113+L114+L115</f>
        <v>-3207</v>
      </c>
      <c r="M30" s="76">
        <f>+M112+M113+M114+M115</f>
        <v>-766</v>
      </c>
      <c r="N30" s="76">
        <f t="shared" si="21"/>
        <v>6351</v>
      </c>
      <c r="O30" s="76">
        <f>+O112+O113+O114+O115</f>
        <v>2806</v>
      </c>
      <c r="P30" s="76">
        <f>+P112+P113+P114+P115</f>
        <v>3545</v>
      </c>
      <c r="Q30" s="40"/>
      <c r="R30" s="40"/>
      <c r="S30" s="40"/>
    </row>
    <row r="31" spans="1:19" s="24" customFormat="1" ht="21" customHeight="1" x14ac:dyDescent="0.2">
      <c r="A31" s="25">
        <v>2020</v>
      </c>
      <c r="B31" s="22">
        <f t="shared" si="17"/>
        <v>8877</v>
      </c>
      <c r="C31" s="22">
        <f t="shared" si="18"/>
        <v>12982</v>
      </c>
      <c r="D31" s="22">
        <f>+D116+D117+D118+D119</f>
        <v>3</v>
      </c>
      <c r="E31" s="22">
        <f>+E116+E117+E118+E119</f>
        <v>-447</v>
      </c>
      <c r="F31" s="22">
        <f>+F116+F117+F118+F119</f>
        <v>2121</v>
      </c>
      <c r="G31" s="22">
        <f t="shared" si="19"/>
        <v>11305</v>
      </c>
      <c r="H31" s="22">
        <f>+H116+H117+H118+H119</f>
        <v>7697</v>
      </c>
      <c r="I31" s="22">
        <f>+I116+I117+I118+I119</f>
        <v>3608</v>
      </c>
      <c r="J31" s="22">
        <f t="shared" si="20"/>
        <v>4105</v>
      </c>
      <c r="K31" s="22">
        <f>+K116+K117+K118+K119</f>
        <v>501</v>
      </c>
      <c r="L31" s="22">
        <f>+L116+L117+L118+L119</f>
        <v>441</v>
      </c>
      <c r="M31" s="22">
        <f>+M116+M117+M118+M119</f>
        <v>2963</v>
      </c>
      <c r="N31" s="22">
        <f t="shared" si="21"/>
        <v>200</v>
      </c>
      <c r="O31" s="22">
        <f>+O116+O117+O118+O119</f>
        <v>-819</v>
      </c>
      <c r="P31" s="22">
        <f>+P116+P117+P118+P119</f>
        <v>1019</v>
      </c>
      <c r="Q31" s="40"/>
      <c r="R31" s="40"/>
      <c r="S31" s="40"/>
    </row>
    <row r="32" spans="1:19" s="24" customFormat="1" ht="21" customHeight="1" x14ac:dyDescent="0.2">
      <c r="A32" s="75">
        <v>2021</v>
      </c>
      <c r="B32" s="76">
        <f t="shared" si="17"/>
        <v>-3443</v>
      </c>
      <c r="C32" s="76">
        <f t="shared" si="18"/>
        <v>10777</v>
      </c>
      <c r="D32" s="76">
        <f>D120+D121+D122+D123</f>
        <v>39</v>
      </c>
      <c r="E32" s="76">
        <f>E120+E121+E122+E123</f>
        <v>7282</v>
      </c>
      <c r="F32" s="76">
        <f>F120+F121+F122+F123</f>
        <v>-1277</v>
      </c>
      <c r="G32" s="76">
        <f t="shared" si="19"/>
        <v>4733</v>
      </c>
      <c r="H32" s="76">
        <f>H120+H121+H122+H123</f>
        <v>389</v>
      </c>
      <c r="I32" s="76">
        <f>I120+I121+I122+I123</f>
        <v>4344</v>
      </c>
      <c r="J32" s="76">
        <f t="shared" si="20"/>
        <v>14220</v>
      </c>
      <c r="K32" s="76">
        <f>K120+K121+K122+K123</f>
        <v>2368</v>
      </c>
      <c r="L32" s="76">
        <f>L120+L121+L122+L123</f>
        <v>-1114</v>
      </c>
      <c r="M32" s="76">
        <f>M120+M121+M122+M123</f>
        <v>6231</v>
      </c>
      <c r="N32" s="76">
        <f t="shared" si="21"/>
        <v>6735</v>
      </c>
      <c r="O32" s="76">
        <f>O120+O121+O122+O123</f>
        <v>1161</v>
      </c>
      <c r="P32" s="76">
        <f>P120+P121+P122+P123</f>
        <v>5574</v>
      </c>
      <c r="Q32" s="40"/>
      <c r="R32" s="40"/>
      <c r="S32" s="40"/>
    </row>
    <row r="33" spans="1:19" s="24" customFormat="1" ht="21" customHeight="1" x14ac:dyDescent="0.2">
      <c r="A33" s="25">
        <v>2022</v>
      </c>
      <c r="B33" s="22">
        <f>+B124+B125+B126+B127</f>
        <v>2281</v>
      </c>
      <c r="C33" s="22">
        <f t="shared" ref="C33:P33" si="22">+C124+C125+C126+C127</f>
        <v>18783</v>
      </c>
      <c r="D33" s="22">
        <f t="shared" si="22"/>
        <v>4</v>
      </c>
      <c r="E33" s="22">
        <f t="shared" si="22"/>
        <v>14703</v>
      </c>
      <c r="F33" s="22">
        <f t="shared" si="22"/>
        <v>-695</v>
      </c>
      <c r="G33" s="22">
        <f t="shared" si="22"/>
        <v>4771</v>
      </c>
      <c r="H33" s="22">
        <f t="shared" si="22"/>
        <v>252</v>
      </c>
      <c r="I33" s="22">
        <f t="shared" si="22"/>
        <v>4519</v>
      </c>
      <c r="J33" s="22">
        <f t="shared" si="22"/>
        <v>16502</v>
      </c>
      <c r="K33" s="22">
        <f t="shared" si="22"/>
        <v>3735</v>
      </c>
      <c r="L33" s="22">
        <f t="shared" si="22"/>
        <v>5519</v>
      </c>
      <c r="M33" s="22">
        <f t="shared" si="22"/>
        <v>3535</v>
      </c>
      <c r="N33" s="22">
        <f t="shared" si="22"/>
        <v>3713</v>
      </c>
      <c r="O33" s="22">
        <f t="shared" si="22"/>
        <v>-148</v>
      </c>
      <c r="P33" s="22">
        <f t="shared" si="22"/>
        <v>3861</v>
      </c>
      <c r="Q33" s="40"/>
      <c r="R33" s="40"/>
      <c r="S33" s="40"/>
    </row>
    <row r="34" spans="1:19" s="24" customFormat="1" ht="21" customHeight="1" x14ac:dyDescent="0.2">
      <c r="A34" s="75">
        <v>2023</v>
      </c>
      <c r="B34" s="76">
        <f t="shared" ref="B34" si="23">+C34-J34</f>
        <v>246</v>
      </c>
      <c r="C34" s="76">
        <f t="shared" ref="C34" si="24">+D34+E34+F34+G34</f>
        <v>13739</v>
      </c>
      <c r="D34" s="76">
        <f>D128+D129+D130+D131</f>
        <v>0</v>
      </c>
      <c r="E34" s="76">
        <f>E128+E129+E130+E131</f>
        <v>10506</v>
      </c>
      <c r="F34" s="76">
        <f>F128+F129+F130+F131</f>
        <v>3391</v>
      </c>
      <c r="G34" s="76">
        <f t="shared" ref="G34" si="25">+H34+I34</f>
        <v>-158</v>
      </c>
      <c r="H34" s="76">
        <f>H128+H129+H130+H131</f>
        <v>348</v>
      </c>
      <c r="I34" s="76">
        <f>I128+I129+I130+I131</f>
        <v>-506</v>
      </c>
      <c r="J34" s="76">
        <f t="shared" ref="J34" si="26">+K34+L34+M34+N34</f>
        <v>13493</v>
      </c>
      <c r="K34" s="76">
        <f t="shared" ref="K34:P34" si="27">K128+K129+K130+K131</f>
        <v>4009</v>
      </c>
      <c r="L34" s="76">
        <f t="shared" si="27"/>
        <v>4435</v>
      </c>
      <c r="M34" s="76">
        <f t="shared" si="27"/>
        <v>4980</v>
      </c>
      <c r="N34" s="76">
        <f t="shared" si="27"/>
        <v>69</v>
      </c>
      <c r="O34" s="76">
        <f t="shared" si="27"/>
        <v>41</v>
      </c>
      <c r="P34" s="76">
        <f t="shared" si="27"/>
        <v>28</v>
      </c>
      <c r="Q34" s="40"/>
      <c r="R34" s="40"/>
      <c r="S34" s="40"/>
    </row>
    <row r="35" spans="1:19" s="24" customFormat="1" ht="21" customHeight="1" x14ac:dyDescent="0.2">
      <c r="A35" s="78"/>
      <c r="B35" s="79"/>
      <c r="C35" s="79"/>
      <c r="D35" s="79"/>
      <c r="E35" s="79"/>
      <c r="F35" s="79"/>
      <c r="G35" s="79"/>
      <c r="H35" s="79"/>
      <c r="I35" s="79"/>
      <c r="J35" s="79"/>
      <c r="K35" s="79"/>
      <c r="L35" s="79"/>
      <c r="M35" s="79"/>
      <c r="N35" s="79"/>
      <c r="O35" s="79"/>
      <c r="P35" s="79"/>
      <c r="Q35" s="40"/>
      <c r="R35" s="40"/>
      <c r="S35" s="40"/>
    </row>
    <row r="36" spans="1:19" s="24" customFormat="1" ht="21" hidden="1" customHeight="1" x14ac:dyDescent="0.2">
      <c r="A36" s="78"/>
      <c r="B36" s="79"/>
      <c r="C36" s="79"/>
      <c r="D36" s="79"/>
      <c r="E36" s="79"/>
      <c r="F36" s="79"/>
      <c r="G36" s="79"/>
      <c r="H36" s="79"/>
      <c r="I36" s="79"/>
      <c r="J36" s="79"/>
      <c r="K36" s="79"/>
      <c r="L36" s="79"/>
      <c r="M36" s="79"/>
      <c r="N36" s="79"/>
      <c r="O36" s="79"/>
      <c r="P36" s="79"/>
      <c r="Q36" s="40"/>
      <c r="R36" s="40"/>
      <c r="S36" s="40"/>
    </row>
    <row r="37" spans="1:19" ht="21" hidden="1" customHeight="1" x14ac:dyDescent="0.2">
      <c r="A37" s="26" t="s">
        <v>229</v>
      </c>
      <c r="B37" s="22">
        <f t="shared" ref="B37" si="28">+C37-J37</f>
        <v>0</v>
      </c>
      <c r="C37" s="22">
        <f t="shared" ref="C37" si="29">+D37+E37+F37+G37</f>
        <v>0</v>
      </c>
      <c r="D37" s="22"/>
      <c r="E37" s="22"/>
      <c r="F37" s="22"/>
      <c r="G37" s="22">
        <f t="shared" ref="G37" si="30">+H37+I37</f>
        <v>0</v>
      </c>
      <c r="H37" s="22"/>
      <c r="I37" s="22"/>
      <c r="J37" s="22">
        <f t="shared" ref="J37" si="31">+K37+L37+M37+N37</f>
        <v>0</v>
      </c>
      <c r="K37" s="22"/>
      <c r="L37" s="22"/>
      <c r="M37" s="22"/>
      <c r="N37" s="22">
        <f t="shared" ref="N37" si="32">+O37+P37</f>
        <v>0</v>
      </c>
      <c r="O37" s="22"/>
      <c r="P37" s="22"/>
      <c r="Q37" s="40"/>
      <c r="R37" s="40"/>
      <c r="S37" s="40"/>
    </row>
    <row r="38" spans="1:19" ht="21" hidden="1" customHeight="1" x14ac:dyDescent="0.2">
      <c r="A38" s="26" t="s">
        <v>66</v>
      </c>
      <c r="B38" s="22">
        <f t="shared" si="7"/>
        <v>0</v>
      </c>
      <c r="C38" s="22">
        <f t="shared" si="8"/>
        <v>0</v>
      </c>
      <c r="D38" s="22"/>
      <c r="E38" s="22"/>
      <c r="F38" s="22"/>
      <c r="G38" s="22">
        <f t="shared" si="9"/>
        <v>0</v>
      </c>
      <c r="H38" s="22"/>
      <c r="I38" s="22"/>
      <c r="J38" s="22">
        <f t="shared" si="10"/>
        <v>0</v>
      </c>
      <c r="K38" s="22"/>
      <c r="L38" s="22"/>
      <c r="M38" s="22"/>
      <c r="N38" s="22">
        <f t="shared" si="11"/>
        <v>0</v>
      </c>
      <c r="O38" s="22"/>
      <c r="P38" s="22"/>
      <c r="Q38" s="40"/>
      <c r="R38" s="40"/>
      <c r="S38" s="40"/>
    </row>
    <row r="39" spans="1:19" ht="21" hidden="1" customHeight="1" x14ac:dyDescent="0.2">
      <c r="A39" s="80" t="s">
        <v>67</v>
      </c>
      <c r="B39" s="76">
        <f t="shared" si="7"/>
        <v>0</v>
      </c>
      <c r="C39" s="76">
        <f t="shared" si="8"/>
        <v>0</v>
      </c>
      <c r="D39" s="76"/>
      <c r="E39" s="76"/>
      <c r="F39" s="76"/>
      <c r="G39" s="76">
        <f t="shared" si="9"/>
        <v>0</v>
      </c>
      <c r="H39" s="76"/>
      <c r="I39" s="76"/>
      <c r="J39" s="76">
        <f t="shared" si="10"/>
        <v>0</v>
      </c>
      <c r="K39" s="76"/>
      <c r="L39" s="76"/>
      <c r="M39" s="76"/>
      <c r="N39" s="76">
        <f t="shared" si="11"/>
        <v>0</v>
      </c>
      <c r="O39" s="76"/>
      <c r="P39" s="76"/>
      <c r="Q39" s="40"/>
      <c r="R39" s="40"/>
      <c r="S39" s="40"/>
    </row>
    <row r="40" spans="1:19" ht="21" hidden="1" customHeight="1" x14ac:dyDescent="0.2">
      <c r="A40" s="26" t="s">
        <v>68</v>
      </c>
      <c r="B40" s="22">
        <f t="shared" si="7"/>
        <v>0</v>
      </c>
      <c r="C40" s="22">
        <f t="shared" si="8"/>
        <v>0</v>
      </c>
      <c r="D40" s="22"/>
      <c r="E40" s="22"/>
      <c r="F40" s="22"/>
      <c r="G40" s="22">
        <f t="shared" si="9"/>
        <v>0</v>
      </c>
      <c r="H40" s="22"/>
      <c r="I40" s="22"/>
      <c r="J40" s="22">
        <f t="shared" si="10"/>
        <v>0</v>
      </c>
      <c r="K40" s="22"/>
      <c r="L40" s="22"/>
      <c r="M40" s="22"/>
      <c r="N40" s="22">
        <f t="shared" si="11"/>
        <v>0</v>
      </c>
      <c r="O40" s="22"/>
      <c r="P40" s="22"/>
      <c r="Q40" s="40"/>
      <c r="R40" s="40"/>
      <c r="S40" s="40"/>
    </row>
    <row r="41" spans="1:19" ht="21" hidden="1" customHeight="1" x14ac:dyDescent="0.2">
      <c r="A41" s="80" t="s">
        <v>69</v>
      </c>
      <c r="B41" s="76">
        <f t="shared" si="7"/>
        <v>0</v>
      </c>
      <c r="C41" s="76">
        <f t="shared" si="8"/>
        <v>0</v>
      </c>
      <c r="D41" s="76"/>
      <c r="E41" s="76"/>
      <c r="F41" s="76"/>
      <c r="G41" s="76">
        <f t="shared" si="9"/>
        <v>0</v>
      </c>
      <c r="H41" s="76"/>
      <c r="I41" s="76"/>
      <c r="J41" s="76">
        <f t="shared" si="10"/>
        <v>0</v>
      </c>
      <c r="K41" s="76"/>
      <c r="L41" s="76"/>
      <c r="M41" s="76"/>
      <c r="N41" s="76">
        <f t="shared" si="11"/>
        <v>0</v>
      </c>
      <c r="O41" s="76"/>
      <c r="P41" s="76"/>
      <c r="Q41" s="40"/>
      <c r="R41" s="40"/>
      <c r="S41" s="40"/>
    </row>
    <row r="42" spans="1:19" ht="21" hidden="1" customHeight="1" x14ac:dyDescent="0.2">
      <c r="A42" s="26" t="s">
        <v>70</v>
      </c>
      <c r="B42" s="22">
        <f t="shared" si="7"/>
        <v>0</v>
      </c>
      <c r="C42" s="22">
        <f t="shared" si="8"/>
        <v>0</v>
      </c>
      <c r="D42" s="22"/>
      <c r="E42" s="22"/>
      <c r="F42" s="22"/>
      <c r="G42" s="22">
        <f t="shared" si="9"/>
        <v>0</v>
      </c>
      <c r="H42" s="22"/>
      <c r="I42" s="22"/>
      <c r="J42" s="22">
        <f t="shared" si="10"/>
        <v>0</v>
      </c>
      <c r="K42" s="22"/>
      <c r="L42" s="22"/>
      <c r="M42" s="22"/>
      <c r="N42" s="22">
        <f t="shared" si="11"/>
        <v>0</v>
      </c>
      <c r="O42" s="22"/>
      <c r="P42" s="22"/>
      <c r="Q42" s="40"/>
      <c r="R42" s="40"/>
      <c r="S42" s="40"/>
    </row>
    <row r="43" spans="1:19" ht="21" hidden="1" customHeight="1" x14ac:dyDescent="0.2">
      <c r="A43" s="80" t="s">
        <v>71</v>
      </c>
      <c r="B43" s="76">
        <f t="shared" si="7"/>
        <v>0</v>
      </c>
      <c r="C43" s="76">
        <f t="shared" si="8"/>
        <v>0</v>
      </c>
      <c r="D43" s="76"/>
      <c r="E43" s="76"/>
      <c r="F43" s="76"/>
      <c r="G43" s="76">
        <f t="shared" si="9"/>
        <v>0</v>
      </c>
      <c r="H43" s="76"/>
      <c r="I43" s="76"/>
      <c r="J43" s="76">
        <f t="shared" si="10"/>
        <v>0</v>
      </c>
      <c r="K43" s="76"/>
      <c r="L43" s="76"/>
      <c r="M43" s="76"/>
      <c r="N43" s="76">
        <f t="shared" si="11"/>
        <v>0</v>
      </c>
      <c r="O43" s="76"/>
      <c r="P43" s="76"/>
      <c r="Q43" s="40"/>
      <c r="R43" s="40"/>
      <c r="S43" s="40"/>
    </row>
    <row r="44" spans="1:19" ht="21" hidden="1" customHeight="1" x14ac:dyDescent="0.2">
      <c r="A44" s="26" t="s">
        <v>72</v>
      </c>
      <c r="B44" s="22">
        <f t="shared" si="7"/>
        <v>0</v>
      </c>
      <c r="C44" s="22">
        <f t="shared" si="8"/>
        <v>0</v>
      </c>
      <c r="D44" s="22"/>
      <c r="E44" s="22"/>
      <c r="F44" s="22"/>
      <c r="G44" s="22">
        <f t="shared" si="9"/>
        <v>0</v>
      </c>
      <c r="H44" s="22"/>
      <c r="I44" s="22"/>
      <c r="J44" s="22">
        <f t="shared" si="10"/>
        <v>0</v>
      </c>
      <c r="K44" s="22"/>
      <c r="L44" s="22"/>
      <c r="M44" s="22"/>
      <c r="N44" s="22">
        <f t="shared" si="11"/>
        <v>0</v>
      </c>
      <c r="O44" s="22"/>
      <c r="P44" s="22"/>
      <c r="Q44" s="40"/>
      <c r="R44" s="40"/>
      <c r="S44" s="40"/>
    </row>
    <row r="45" spans="1:19" ht="21" hidden="1" customHeight="1" x14ac:dyDescent="0.2">
      <c r="A45" s="80" t="s">
        <v>73</v>
      </c>
      <c r="B45" s="76">
        <f t="shared" si="7"/>
        <v>0</v>
      </c>
      <c r="C45" s="76">
        <f t="shared" si="8"/>
        <v>0</v>
      </c>
      <c r="D45" s="76"/>
      <c r="E45" s="76"/>
      <c r="F45" s="76"/>
      <c r="G45" s="76">
        <f t="shared" si="9"/>
        <v>0</v>
      </c>
      <c r="H45" s="76"/>
      <c r="I45" s="76"/>
      <c r="J45" s="76">
        <f t="shared" si="10"/>
        <v>0</v>
      </c>
      <c r="K45" s="76"/>
      <c r="L45" s="76"/>
      <c r="M45" s="76"/>
      <c r="N45" s="76">
        <f t="shared" si="11"/>
        <v>0</v>
      </c>
      <c r="O45" s="76"/>
      <c r="P45" s="76"/>
      <c r="Q45" s="40"/>
      <c r="R45" s="40"/>
      <c r="S45" s="40"/>
    </row>
    <row r="46" spans="1:19" ht="21" hidden="1" customHeight="1" x14ac:dyDescent="0.2">
      <c r="A46" s="26" t="s">
        <v>74</v>
      </c>
      <c r="B46" s="22">
        <f t="shared" si="7"/>
        <v>0</v>
      </c>
      <c r="C46" s="22">
        <f t="shared" si="8"/>
        <v>0</v>
      </c>
      <c r="D46" s="22"/>
      <c r="E46" s="22"/>
      <c r="F46" s="22"/>
      <c r="G46" s="22">
        <f t="shared" si="9"/>
        <v>0</v>
      </c>
      <c r="H46" s="22"/>
      <c r="I46" s="22"/>
      <c r="J46" s="22">
        <f t="shared" si="10"/>
        <v>0</v>
      </c>
      <c r="K46" s="22"/>
      <c r="L46" s="22"/>
      <c r="M46" s="22"/>
      <c r="N46" s="22">
        <f t="shared" si="11"/>
        <v>0</v>
      </c>
      <c r="O46" s="22"/>
      <c r="P46" s="22"/>
      <c r="Q46" s="40"/>
      <c r="R46" s="40"/>
      <c r="S46" s="40"/>
    </row>
    <row r="47" spans="1:19" ht="21" hidden="1" customHeight="1" x14ac:dyDescent="0.2">
      <c r="A47" s="80" t="s">
        <v>75</v>
      </c>
      <c r="B47" s="76">
        <f t="shared" si="7"/>
        <v>0</v>
      </c>
      <c r="C47" s="76">
        <f t="shared" si="8"/>
        <v>0</v>
      </c>
      <c r="D47" s="76"/>
      <c r="E47" s="76"/>
      <c r="F47" s="76"/>
      <c r="G47" s="76">
        <f t="shared" si="9"/>
        <v>0</v>
      </c>
      <c r="H47" s="76"/>
      <c r="I47" s="76"/>
      <c r="J47" s="76">
        <f t="shared" si="10"/>
        <v>0</v>
      </c>
      <c r="K47" s="76"/>
      <c r="L47" s="76"/>
      <c r="M47" s="76"/>
      <c r="N47" s="76">
        <f t="shared" si="11"/>
        <v>0</v>
      </c>
      <c r="O47" s="76"/>
      <c r="P47" s="76"/>
      <c r="Q47" s="40"/>
      <c r="R47" s="40"/>
      <c r="S47" s="40"/>
    </row>
    <row r="48" spans="1:19" ht="21" hidden="1" customHeight="1" x14ac:dyDescent="0.2">
      <c r="A48" s="26" t="s">
        <v>76</v>
      </c>
      <c r="B48" s="22">
        <f t="shared" si="7"/>
        <v>0</v>
      </c>
      <c r="C48" s="22">
        <f t="shared" si="8"/>
        <v>0</v>
      </c>
      <c r="D48" s="22"/>
      <c r="E48" s="22"/>
      <c r="F48" s="22"/>
      <c r="G48" s="22">
        <f t="shared" si="9"/>
        <v>0</v>
      </c>
      <c r="H48" s="22"/>
      <c r="I48" s="22"/>
      <c r="J48" s="22">
        <f t="shared" si="10"/>
        <v>0</v>
      </c>
      <c r="K48" s="22"/>
      <c r="L48" s="22"/>
      <c r="M48" s="22"/>
      <c r="N48" s="22">
        <f t="shared" si="11"/>
        <v>0</v>
      </c>
      <c r="O48" s="22"/>
      <c r="P48" s="22"/>
      <c r="Q48" s="40"/>
      <c r="R48" s="40"/>
      <c r="S48" s="40"/>
    </row>
    <row r="49" spans="1:19" ht="21" hidden="1" customHeight="1" x14ac:dyDescent="0.2">
      <c r="A49" s="80" t="s">
        <v>77</v>
      </c>
      <c r="B49" s="76">
        <f t="shared" si="7"/>
        <v>0</v>
      </c>
      <c r="C49" s="76">
        <f t="shared" si="8"/>
        <v>0</v>
      </c>
      <c r="D49" s="76"/>
      <c r="E49" s="76"/>
      <c r="F49" s="76"/>
      <c r="G49" s="76">
        <f t="shared" si="9"/>
        <v>0</v>
      </c>
      <c r="H49" s="76"/>
      <c r="I49" s="76"/>
      <c r="J49" s="76">
        <f t="shared" si="10"/>
        <v>0</v>
      </c>
      <c r="K49" s="76"/>
      <c r="L49" s="76"/>
      <c r="M49" s="76"/>
      <c r="N49" s="76">
        <f t="shared" si="11"/>
        <v>0</v>
      </c>
      <c r="O49" s="76"/>
      <c r="P49" s="76"/>
      <c r="Q49" s="40"/>
      <c r="R49" s="40"/>
      <c r="S49" s="40"/>
    </row>
    <row r="50" spans="1:19" ht="21" hidden="1" customHeight="1" x14ac:dyDescent="0.2">
      <c r="A50" s="26" t="s">
        <v>78</v>
      </c>
      <c r="B50" s="22">
        <f t="shared" si="7"/>
        <v>0</v>
      </c>
      <c r="C50" s="22">
        <f t="shared" si="8"/>
        <v>0</v>
      </c>
      <c r="D50" s="22"/>
      <c r="E50" s="22"/>
      <c r="F50" s="22"/>
      <c r="G50" s="22">
        <f t="shared" si="9"/>
        <v>0</v>
      </c>
      <c r="H50" s="22"/>
      <c r="I50" s="22"/>
      <c r="J50" s="22">
        <f t="shared" si="10"/>
        <v>0</v>
      </c>
      <c r="K50" s="22"/>
      <c r="L50" s="22"/>
      <c r="M50" s="22"/>
      <c r="N50" s="22">
        <f t="shared" si="11"/>
        <v>0</v>
      </c>
      <c r="O50" s="22"/>
      <c r="P50" s="22"/>
      <c r="Q50" s="40"/>
      <c r="R50" s="40"/>
      <c r="S50" s="40"/>
    </row>
    <row r="51" spans="1:19" ht="21" hidden="1" customHeight="1" x14ac:dyDescent="0.2">
      <c r="A51" s="80" t="s">
        <v>79</v>
      </c>
      <c r="B51" s="76">
        <f t="shared" si="7"/>
        <v>0</v>
      </c>
      <c r="C51" s="76">
        <f t="shared" si="8"/>
        <v>0</v>
      </c>
      <c r="D51" s="76"/>
      <c r="E51" s="76"/>
      <c r="F51" s="76"/>
      <c r="G51" s="76">
        <f t="shared" si="9"/>
        <v>0</v>
      </c>
      <c r="H51" s="76"/>
      <c r="I51" s="76"/>
      <c r="J51" s="76">
        <f t="shared" si="10"/>
        <v>0</v>
      </c>
      <c r="K51" s="76"/>
      <c r="L51" s="76"/>
      <c r="M51" s="76"/>
      <c r="N51" s="76">
        <f t="shared" si="11"/>
        <v>0</v>
      </c>
      <c r="O51" s="76"/>
      <c r="P51" s="76"/>
      <c r="Q51" s="40"/>
      <c r="R51" s="40"/>
      <c r="S51" s="40"/>
    </row>
    <row r="52" spans="1:19" ht="21" customHeight="1" x14ac:dyDescent="0.2">
      <c r="A52" s="26" t="s">
        <v>9</v>
      </c>
      <c r="B52" s="22">
        <f t="shared" si="7"/>
        <v>1503</v>
      </c>
      <c r="C52" s="22">
        <f t="shared" si="8"/>
        <v>1598</v>
      </c>
      <c r="D52" s="34">
        <v>0</v>
      </c>
      <c r="E52" s="34">
        <v>1043</v>
      </c>
      <c r="F52" s="34">
        <v>0</v>
      </c>
      <c r="G52" s="22">
        <f t="shared" si="9"/>
        <v>555</v>
      </c>
      <c r="H52" s="34">
        <v>5</v>
      </c>
      <c r="I52" s="34">
        <v>550</v>
      </c>
      <c r="J52" s="22">
        <f t="shared" si="10"/>
        <v>95</v>
      </c>
      <c r="K52" s="34">
        <v>799</v>
      </c>
      <c r="L52" s="34">
        <v>-293</v>
      </c>
      <c r="M52" s="34">
        <v>-739</v>
      </c>
      <c r="N52" s="22">
        <f t="shared" si="11"/>
        <v>328</v>
      </c>
      <c r="O52" s="34">
        <v>55</v>
      </c>
      <c r="P52" s="34">
        <v>273</v>
      </c>
      <c r="Q52" s="40"/>
      <c r="R52" s="40"/>
      <c r="S52" s="40"/>
    </row>
    <row r="53" spans="1:19" ht="21" customHeight="1" x14ac:dyDescent="0.2">
      <c r="A53" s="80" t="s">
        <v>10</v>
      </c>
      <c r="B53" s="76">
        <f t="shared" si="7"/>
        <v>1742</v>
      </c>
      <c r="C53" s="76">
        <f t="shared" si="8"/>
        <v>3413</v>
      </c>
      <c r="D53" s="69">
        <v>22</v>
      </c>
      <c r="E53" s="69">
        <v>2358</v>
      </c>
      <c r="F53" s="69">
        <v>8</v>
      </c>
      <c r="G53" s="76">
        <f t="shared" si="9"/>
        <v>1025</v>
      </c>
      <c r="H53" s="69">
        <v>31</v>
      </c>
      <c r="I53" s="69">
        <v>994</v>
      </c>
      <c r="J53" s="76">
        <f t="shared" si="10"/>
        <v>1671</v>
      </c>
      <c r="K53" s="69">
        <v>-94</v>
      </c>
      <c r="L53" s="69">
        <v>847</v>
      </c>
      <c r="M53" s="69">
        <v>-17</v>
      </c>
      <c r="N53" s="76">
        <f t="shared" si="11"/>
        <v>935</v>
      </c>
      <c r="O53" s="69">
        <v>69</v>
      </c>
      <c r="P53" s="69">
        <v>866</v>
      </c>
      <c r="Q53" s="40"/>
      <c r="R53" s="40"/>
      <c r="S53" s="40"/>
    </row>
    <row r="54" spans="1:19" ht="21" customHeight="1" x14ac:dyDescent="0.2">
      <c r="A54" s="26" t="s">
        <v>11</v>
      </c>
      <c r="B54" s="22">
        <f t="shared" si="7"/>
        <v>1150</v>
      </c>
      <c r="C54" s="22">
        <f t="shared" si="8"/>
        <v>747</v>
      </c>
      <c r="D54" s="34">
        <v>0</v>
      </c>
      <c r="E54" s="34">
        <v>962</v>
      </c>
      <c r="F54" s="34">
        <v>8</v>
      </c>
      <c r="G54" s="22">
        <f t="shared" si="9"/>
        <v>-223</v>
      </c>
      <c r="H54" s="34">
        <v>29</v>
      </c>
      <c r="I54" s="34">
        <v>-252</v>
      </c>
      <c r="J54" s="22">
        <f t="shared" si="10"/>
        <v>-403</v>
      </c>
      <c r="K54" s="34">
        <v>439</v>
      </c>
      <c r="L54" s="34">
        <v>-56</v>
      </c>
      <c r="M54" s="34">
        <v>-714</v>
      </c>
      <c r="N54" s="22">
        <f t="shared" si="11"/>
        <v>-72</v>
      </c>
      <c r="O54" s="34">
        <v>-10</v>
      </c>
      <c r="P54" s="34">
        <v>-62</v>
      </c>
      <c r="Q54" s="40"/>
      <c r="R54" s="40"/>
      <c r="S54" s="40"/>
    </row>
    <row r="55" spans="1:19" ht="21" customHeight="1" x14ac:dyDescent="0.2">
      <c r="A55" s="80" t="s">
        <v>12</v>
      </c>
      <c r="B55" s="76">
        <f t="shared" si="7"/>
        <v>6046</v>
      </c>
      <c r="C55" s="76">
        <f t="shared" si="8"/>
        <v>3870</v>
      </c>
      <c r="D55" s="69">
        <v>2</v>
      </c>
      <c r="E55" s="69">
        <v>4049</v>
      </c>
      <c r="F55" s="69">
        <v>15</v>
      </c>
      <c r="G55" s="76">
        <f t="shared" si="9"/>
        <v>-196</v>
      </c>
      <c r="H55" s="69">
        <v>-15</v>
      </c>
      <c r="I55" s="69">
        <v>-181</v>
      </c>
      <c r="J55" s="76">
        <f t="shared" si="10"/>
        <v>-2176</v>
      </c>
      <c r="K55" s="69">
        <v>-1180</v>
      </c>
      <c r="L55" s="69">
        <v>519</v>
      </c>
      <c r="M55" s="69">
        <v>-363</v>
      </c>
      <c r="N55" s="76">
        <f t="shared" si="11"/>
        <v>-1152</v>
      </c>
      <c r="O55" s="69">
        <v>-380</v>
      </c>
      <c r="P55" s="69">
        <v>-772</v>
      </c>
      <c r="Q55" s="40"/>
      <c r="R55" s="40"/>
      <c r="S55" s="40"/>
    </row>
    <row r="56" spans="1:19" ht="21" customHeight="1" x14ac:dyDescent="0.2">
      <c r="A56" s="26" t="s">
        <v>13</v>
      </c>
      <c r="B56" s="22">
        <f t="shared" si="7"/>
        <v>3199</v>
      </c>
      <c r="C56" s="22">
        <f t="shared" si="8"/>
        <v>800</v>
      </c>
      <c r="D56" s="34">
        <v>4</v>
      </c>
      <c r="E56" s="34">
        <v>331</v>
      </c>
      <c r="F56" s="34">
        <v>14</v>
      </c>
      <c r="G56" s="22">
        <f t="shared" si="9"/>
        <v>451</v>
      </c>
      <c r="H56" s="34">
        <v>13</v>
      </c>
      <c r="I56" s="34">
        <v>438</v>
      </c>
      <c r="J56" s="22">
        <f t="shared" si="10"/>
        <v>-2399</v>
      </c>
      <c r="K56" s="34">
        <v>999</v>
      </c>
      <c r="L56" s="34">
        <v>21</v>
      </c>
      <c r="M56" s="34">
        <v>-3394</v>
      </c>
      <c r="N56" s="22">
        <f t="shared" si="11"/>
        <v>-25</v>
      </c>
      <c r="O56" s="34">
        <v>-61</v>
      </c>
      <c r="P56" s="34">
        <v>36</v>
      </c>
      <c r="Q56" s="40"/>
      <c r="R56" s="40"/>
      <c r="S56" s="40"/>
    </row>
    <row r="57" spans="1:19" ht="21" customHeight="1" x14ac:dyDescent="0.2">
      <c r="A57" s="80" t="s">
        <v>14</v>
      </c>
      <c r="B57" s="76">
        <f t="shared" si="7"/>
        <v>2106</v>
      </c>
      <c r="C57" s="76">
        <f t="shared" si="8"/>
        <v>617</v>
      </c>
      <c r="D57" s="69">
        <v>3</v>
      </c>
      <c r="E57" s="69">
        <v>391</v>
      </c>
      <c r="F57" s="69">
        <v>17</v>
      </c>
      <c r="G57" s="76">
        <f t="shared" si="9"/>
        <v>206</v>
      </c>
      <c r="H57" s="69">
        <v>17</v>
      </c>
      <c r="I57" s="69">
        <v>189</v>
      </c>
      <c r="J57" s="76">
        <f t="shared" si="10"/>
        <v>-1489</v>
      </c>
      <c r="K57" s="69">
        <v>-512</v>
      </c>
      <c r="L57" s="69">
        <v>-158</v>
      </c>
      <c r="M57" s="69">
        <v>-880</v>
      </c>
      <c r="N57" s="76">
        <f t="shared" si="11"/>
        <v>61</v>
      </c>
      <c r="O57" s="69">
        <v>-11</v>
      </c>
      <c r="P57" s="69">
        <v>72</v>
      </c>
      <c r="Q57" s="40"/>
      <c r="R57" s="40"/>
      <c r="S57" s="40"/>
    </row>
    <row r="58" spans="1:19" ht="21" customHeight="1" x14ac:dyDescent="0.2">
      <c r="A58" s="26" t="s">
        <v>15</v>
      </c>
      <c r="B58" s="22">
        <f t="shared" si="7"/>
        <v>1061</v>
      </c>
      <c r="C58" s="22">
        <f t="shared" si="8"/>
        <v>1618</v>
      </c>
      <c r="D58" s="34">
        <v>-5</v>
      </c>
      <c r="E58" s="34">
        <v>825</v>
      </c>
      <c r="F58" s="34">
        <v>90</v>
      </c>
      <c r="G58" s="22">
        <f t="shared" si="9"/>
        <v>708</v>
      </c>
      <c r="H58" s="34">
        <v>14</v>
      </c>
      <c r="I58" s="34">
        <v>694</v>
      </c>
      <c r="J58" s="22">
        <f t="shared" si="10"/>
        <v>557</v>
      </c>
      <c r="K58" s="34">
        <v>627</v>
      </c>
      <c r="L58" s="34">
        <v>-68</v>
      </c>
      <c r="M58" s="34">
        <v>-944</v>
      </c>
      <c r="N58" s="22">
        <f t="shared" si="11"/>
        <v>942</v>
      </c>
      <c r="O58" s="34">
        <v>174</v>
      </c>
      <c r="P58" s="34">
        <v>768</v>
      </c>
      <c r="Q58" s="40"/>
      <c r="R58" s="40"/>
      <c r="S58" s="40"/>
    </row>
    <row r="59" spans="1:19" ht="21" customHeight="1" x14ac:dyDescent="0.2">
      <c r="A59" s="80" t="s">
        <v>16</v>
      </c>
      <c r="B59" s="76">
        <f t="shared" si="7"/>
        <v>-3057</v>
      </c>
      <c r="C59" s="76">
        <f t="shared" si="8"/>
        <v>-857</v>
      </c>
      <c r="D59" s="69">
        <v>12</v>
      </c>
      <c r="E59" s="69">
        <v>-923</v>
      </c>
      <c r="F59" s="69">
        <v>10</v>
      </c>
      <c r="G59" s="76">
        <f t="shared" si="9"/>
        <v>44</v>
      </c>
      <c r="H59" s="69">
        <v>6</v>
      </c>
      <c r="I59" s="69">
        <v>38</v>
      </c>
      <c r="J59" s="76">
        <f t="shared" si="10"/>
        <v>2200</v>
      </c>
      <c r="K59" s="69">
        <v>404</v>
      </c>
      <c r="L59" s="69">
        <v>674</v>
      </c>
      <c r="M59" s="69">
        <v>228</v>
      </c>
      <c r="N59" s="76">
        <f t="shared" si="11"/>
        <v>894</v>
      </c>
      <c r="O59" s="69">
        <v>-4</v>
      </c>
      <c r="P59" s="69">
        <v>898</v>
      </c>
      <c r="Q59" s="40"/>
      <c r="R59" s="40"/>
      <c r="S59" s="40"/>
    </row>
    <row r="60" spans="1:19" ht="21" customHeight="1" x14ac:dyDescent="0.2">
      <c r="A60" s="26" t="s">
        <v>17</v>
      </c>
      <c r="B60" s="22">
        <f t="shared" si="7"/>
        <v>2660</v>
      </c>
      <c r="C60" s="22">
        <f t="shared" si="8"/>
        <v>1289</v>
      </c>
      <c r="D60" s="34">
        <v>-24</v>
      </c>
      <c r="E60" s="34">
        <v>741</v>
      </c>
      <c r="F60" s="34">
        <v>3</v>
      </c>
      <c r="G60" s="22">
        <f t="shared" si="9"/>
        <v>569</v>
      </c>
      <c r="H60" s="34">
        <v>17</v>
      </c>
      <c r="I60" s="34">
        <v>552</v>
      </c>
      <c r="J60" s="22">
        <f t="shared" si="10"/>
        <v>-1371</v>
      </c>
      <c r="K60" s="34">
        <v>-726</v>
      </c>
      <c r="L60" s="34">
        <v>-233</v>
      </c>
      <c r="M60" s="34">
        <v>-750</v>
      </c>
      <c r="N60" s="22">
        <f t="shared" si="11"/>
        <v>338</v>
      </c>
      <c r="O60" s="34">
        <v>118</v>
      </c>
      <c r="P60" s="34">
        <v>220</v>
      </c>
      <c r="Q60" s="40"/>
      <c r="R60" s="40"/>
      <c r="S60" s="40"/>
    </row>
    <row r="61" spans="1:19" ht="21" customHeight="1" x14ac:dyDescent="0.2">
      <c r="A61" s="80" t="s">
        <v>18</v>
      </c>
      <c r="B61" s="76">
        <f t="shared" si="7"/>
        <v>-3527</v>
      </c>
      <c r="C61" s="76">
        <f t="shared" si="8"/>
        <v>356</v>
      </c>
      <c r="D61" s="69">
        <v>13</v>
      </c>
      <c r="E61" s="69">
        <v>-654</v>
      </c>
      <c r="F61" s="69">
        <v>8</v>
      </c>
      <c r="G61" s="76">
        <f t="shared" si="9"/>
        <v>989</v>
      </c>
      <c r="H61" s="69">
        <v>43</v>
      </c>
      <c r="I61" s="69">
        <v>946</v>
      </c>
      <c r="J61" s="76">
        <f t="shared" si="10"/>
        <v>3883</v>
      </c>
      <c r="K61" s="69">
        <v>376</v>
      </c>
      <c r="L61" s="69">
        <v>1637</v>
      </c>
      <c r="M61" s="69">
        <v>213</v>
      </c>
      <c r="N61" s="76">
        <f t="shared" si="11"/>
        <v>1657</v>
      </c>
      <c r="O61" s="69">
        <v>128</v>
      </c>
      <c r="P61" s="69">
        <v>1529</v>
      </c>
      <c r="Q61" s="40"/>
      <c r="R61" s="40"/>
      <c r="S61" s="40"/>
    </row>
    <row r="62" spans="1:19" ht="21" customHeight="1" x14ac:dyDescent="0.2">
      <c r="A62" s="26" t="s">
        <v>19</v>
      </c>
      <c r="B62" s="22">
        <f t="shared" si="7"/>
        <v>-1749</v>
      </c>
      <c r="C62" s="22">
        <f t="shared" si="8"/>
        <v>388</v>
      </c>
      <c r="D62" s="34">
        <v>9</v>
      </c>
      <c r="E62" s="34">
        <v>391</v>
      </c>
      <c r="F62" s="34">
        <v>17</v>
      </c>
      <c r="G62" s="22">
        <f t="shared" si="9"/>
        <v>-29</v>
      </c>
      <c r="H62" s="34">
        <v>29</v>
      </c>
      <c r="I62" s="34">
        <v>-58</v>
      </c>
      <c r="J62" s="22">
        <f t="shared" si="10"/>
        <v>2137</v>
      </c>
      <c r="K62" s="34">
        <v>677</v>
      </c>
      <c r="L62" s="34">
        <v>1025</v>
      </c>
      <c r="M62" s="34">
        <v>-19</v>
      </c>
      <c r="N62" s="22">
        <f t="shared" si="11"/>
        <v>454</v>
      </c>
      <c r="O62" s="34">
        <v>218</v>
      </c>
      <c r="P62" s="34">
        <v>236</v>
      </c>
      <c r="Q62" s="40"/>
      <c r="R62" s="40"/>
      <c r="S62" s="40"/>
    </row>
    <row r="63" spans="1:19" ht="21" customHeight="1" x14ac:dyDescent="0.2">
      <c r="A63" s="80" t="s">
        <v>20</v>
      </c>
      <c r="B63" s="76">
        <f t="shared" si="7"/>
        <v>-2072</v>
      </c>
      <c r="C63" s="76">
        <f t="shared" si="8"/>
        <v>1169</v>
      </c>
      <c r="D63" s="69">
        <v>-8</v>
      </c>
      <c r="E63" s="69">
        <v>1064</v>
      </c>
      <c r="F63" s="69">
        <v>-5</v>
      </c>
      <c r="G63" s="76">
        <f t="shared" si="9"/>
        <v>118</v>
      </c>
      <c r="H63" s="69">
        <v>45</v>
      </c>
      <c r="I63" s="69">
        <v>73</v>
      </c>
      <c r="J63" s="76">
        <f t="shared" si="10"/>
        <v>3241</v>
      </c>
      <c r="K63" s="69">
        <v>-952</v>
      </c>
      <c r="L63" s="69">
        <v>1976</v>
      </c>
      <c r="M63" s="69">
        <v>-413</v>
      </c>
      <c r="N63" s="76">
        <f t="shared" si="11"/>
        <v>2630</v>
      </c>
      <c r="O63" s="69">
        <v>452</v>
      </c>
      <c r="P63" s="69">
        <v>2178</v>
      </c>
      <c r="Q63" s="40"/>
      <c r="R63" s="40"/>
      <c r="S63" s="40"/>
    </row>
    <row r="64" spans="1:19" ht="21" customHeight="1" x14ac:dyDescent="0.2">
      <c r="A64" s="26" t="s">
        <v>21</v>
      </c>
      <c r="B64" s="22">
        <f t="shared" si="7"/>
        <v>-1609</v>
      </c>
      <c r="C64" s="22">
        <f t="shared" si="8"/>
        <v>1336</v>
      </c>
      <c r="D64" s="34">
        <v>97</v>
      </c>
      <c r="E64" s="34">
        <v>-134</v>
      </c>
      <c r="F64" s="34">
        <v>14</v>
      </c>
      <c r="G64" s="22">
        <f t="shared" si="9"/>
        <v>1359</v>
      </c>
      <c r="H64" s="34">
        <v>49</v>
      </c>
      <c r="I64" s="34">
        <v>1310</v>
      </c>
      <c r="J64" s="22">
        <f t="shared" si="10"/>
        <v>2945</v>
      </c>
      <c r="K64" s="34">
        <v>82</v>
      </c>
      <c r="L64" s="34">
        <v>1677</v>
      </c>
      <c r="M64" s="34">
        <v>-192</v>
      </c>
      <c r="N64" s="22">
        <f t="shared" si="11"/>
        <v>1378</v>
      </c>
      <c r="O64" s="34">
        <v>305</v>
      </c>
      <c r="P64" s="34">
        <v>1073</v>
      </c>
      <c r="Q64" s="40"/>
      <c r="R64" s="40"/>
      <c r="S64" s="40"/>
    </row>
    <row r="65" spans="1:19" ht="21" customHeight="1" x14ac:dyDescent="0.2">
      <c r="A65" s="80" t="s">
        <v>22</v>
      </c>
      <c r="B65" s="76">
        <f t="shared" si="7"/>
        <v>-7813</v>
      </c>
      <c r="C65" s="76">
        <f t="shared" si="8"/>
        <v>-1479</v>
      </c>
      <c r="D65" s="69">
        <v>31</v>
      </c>
      <c r="E65" s="69">
        <v>-2456</v>
      </c>
      <c r="F65" s="69">
        <v>63</v>
      </c>
      <c r="G65" s="76">
        <f t="shared" si="9"/>
        <v>883</v>
      </c>
      <c r="H65" s="69">
        <v>45</v>
      </c>
      <c r="I65" s="69">
        <v>838</v>
      </c>
      <c r="J65" s="76">
        <f t="shared" si="10"/>
        <v>6334</v>
      </c>
      <c r="K65" s="69">
        <v>1538</v>
      </c>
      <c r="L65" s="69">
        <v>3245</v>
      </c>
      <c r="M65" s="69">
        <v>-466</v>
      </c>
      <c r="N65" s="76">
        <f t="shared" si="11"/>
        <v>2017</v>
      </c>
      <c r="O65" s="69">
        <v>275</v>
      </c>
      <c r="P65" s="69">
        <v>1742</v>
      </c>
      <c r="Q65" s="40"/>
      <c r="R65" s="40"/>
      <c r="S65" s="40"/>
    </row>
    <row r="66" spans="1:19" ht="21" customHeight="1" x14ac:dyDescent="0.2">
      <c r="A66" s="26" t="s">
        <v>23</v>
      </c>
      <c r="B66" s="22">
        <f t="shared" si="7"/>
        <v>-4286</v>
      </c>
      <c r="C66" s="22">
        <f t="shared" si="8"/>
        <v>1339</v>
      </c>
      <c r="D66" s="34">
        <v>47</v>
      </c>
      <c r="E66" s="34">
        <v>714</v>
      </c>
      <c r="F66" s="34">
        <v>46</v>
      </c>
      <c r="G66" s="22">
        <f t="shared" si="9"/>
        <v>532</v>
      </c>
      <c r="H66" s="34">
        <v>4</v>
      </c>
      <c r="I66" s="34">
        <v>528</v>
      </c>
      <c r="J66" s="22">
        <f t="shared" si="10"/>
        <v>5625</v>
      </c>
      <c r="K66" s="34">
        <v>317</v>
      </c>
      <c r="L66" s="34">
        <v>3937</v>
      </c>
      <c r="M66" s="34">
        <v>98</v>
      </c>
      <c r="N66" s="22">
        <f t="shared" si="11"/>
        <v>1273</v>
      </c>
      <c r="O66" s="34">
        <v>338</v>
      </c>
      <c r="P66" s="34">
        <v>935</v>
      </c>
      <c r="Q66" s="40"/>
      <c r="R66" s="40"/>
      <c r="S66" s="40"/>
    </row>
    <row r="67" spans="1:19" ht="21" customHeight="1" x14ac:dyDescent="0.2">
      <c r="A67" s="80" t="s">
        <v>24</v>
      </c>
      <c r="B67" s="76">
        <f t="shared" si="7"/>
        <v>-7151</v>
      </c>
      <c r="C67" s="76">
        <f t="shared" si="8"/>
        <v>128</v>
      </c>
      <c r="D67" s="69">
        <v>-5</v>
      </c>
      <c r="E67" s="69">
        <v>-119</v>
      </c>
      <c r="F67" s="69">
        <v>109</v>
      </c>
      <c r="G67" s="76">
        <f t="shared" si="9"/>
        <v>143</v>
      </c>
      <c r="H67" s="69">
        <v>22</v>
      </c>
      <c r="I67" s="69">
        <v>121</v>
      </c>
      <c r="J67" s="76">
        <f t="shared" si="10"/>
        <v>7279</v>
      </c>
      <c r="K67" s="69">
        <v>3203</v>
      </c>
      <c r="L67" s="69">
        <v>2154</v>
      </c>
      <c r="M67" s="69">
        <v>-473</v>
      </c>
      <c r="N67" s="76">
        <f t="shared" si="11"/>
        <v>2395</v>
      </c>
      <c r="O67" s="69">
        <v>478</v>
      </c>
      <c r="P67" s="69">
        <v>1917</v>
      </c>
      <c r="Q67" s="40"/>
      <c r="R67" s="40"/>
      <c r="S67" s="40"/>
    </row>
    <row r="68" spans="1:19" ht="21" customHeight="1" x14ac:dyDescent="0.2">
      <c r="A68" s="26" t="s">
        <v>25</v>
      </c>
      <c r="B68" s="22">
        <f t="shared" si="7"/>
        <v>-8682</v>
      </c>
      <c r="C68" s="22">
        <f t="shared" si="8"/>
        <v>2008</v>
      </c>
      <c r="D68" s="34">
        <v>117</v>
      </c>
      <c r="E68" s="34">
        <v>1051</v>
      </c>
      <c r="F68" s="34">
        <v>78</v>
      </c>
      <c r="G68" s="22">
        <f t="shared" si="9"/>
        <v>762</v>
      </c>
      <c r="H68" s="34">
        <v>32</v>
      </c>
      <c r="I68" s="34">
        <v>730</v>
      </c>
      <c r="J68" s="22">
        <f t="shared" si="10"/>
        <v>10690</v>
      </c>
      <c r="K68" s="34">
        <v>6030</v>
      </c>
      <c r="L68" s="34">
        <v>1926</v>
      </c>
      <c r="M68" s="34">
        <v>-404</v>
      </c>
      <c r="N68" s="22">
        <f t="shared" si="11"/>
        <v>3138</v>
      </c>
      <c r="O68" s="34">
        <v>548</v>
      </c>
      <c r="P68" s="34">
        <v>2590</v>
      </c>
      <c r="Q68" s="40"/>
      <c r="R68" s="40"/>
      <c r="S68" s="40"/>
    </row>
    <row r="69" spans="1:19" ht="21" customHeight="1" x14ac:dyDescent="0.2">
      <c r="A69" s="80" t="s">
        <v>26</v>
      </c>
      <c r="B69" s="76">
        <f t="shared" si="7"/>
        <v>-7609</v>
      </c>
      <c r="C69" s="76">
        <f t="shared" si="8"/>
        <v>-775</v>
      </c>
      <c r="D69" s="69">
        <v>25</v>
      </c>
      <c r="E69" s="69">
        <v>-2028</v>
      </c>
      <c r="F69" s="69">
        <v>2</v>
      </c>
      <c r="G69" s="76">
        <f t="shared" si="9"/>
        <v>1226</v>
      </c>
      <c r="H69" s="69">
        <v>38</v>
      </c>
      <c r="I69" s="69">
        <v>1188</v>
      </c>
      <c r="J69" s="76">
        <f t="shared" si="10"/>
        <v>6834</v>
      </c>
      <c r="K69" s="69">
        <v>-124</v>
      </c>
      <c r="L69" s="69">
        <v>4602</v>
      </c>
      <c r="M69" s="69">
        <v>-39</v>
      </c>
      <c r="N69" s="76">
        <f t="shared" si="11"/>
        <v>2395</v>
      </c>
      <c r="O69" s="69">
        <v>433</v>
      </c>
      <c r="P69" s="69">
        <v>1962</v>
      </c>
      <c r="Q69" s="40"/>
      <c r="R69" s="40"/>
      <c r="S69" s="40"/>
    </row>
    <row r="70" spans="1:19" ht="21" customHeight="1" x14ac:dyDescent="0.2">
      <c r="A70" s="26" t="s">
        <v>27</v>
      </c>
      <c r="B70" s="22">
        <f t="shared" si="7"/>
        <v>-1442</v>
      </c>
      <c r="C70" s="22">
        <f t="shared" si="8"/>
        <v>-350</v>
      </c>
      <c r="D70" s="34">
        <v>123</v>
      </c>
      <c r="E70" s="34">
        <v>-880</v>
      </c>
      <c r="F70" s="34">
        <v>-7</v>
      </c>
      <c r="G70" s="22">
        <f t="shared" si="9"/>
        <v>414</v>
      </c>
      <c r="H70" s="34">
        <v>27</v>
      </c>
      <c r="I70" s="34">
        <v>387</v>
      </c>
      <c r="J70" s="22">
        <f t="shared" si="10"/>
        <v>1092</v>
      </c>
      <c r="K70" s="34">
        <v>-3933</v>
      </c>
      <c r="L70" s="34">
        <v>4760</v>
      </c>
      <c r="M70" s="34">
        <v>-731</v>
      </c>
      <c r="N70" s="22">
        <f t="shared" si="11"/>
        <v>996</v>
      </c>
      <c r="O70" s="34">
        <v>397</v>
      </c>
      <c r="P70" s="34">
        <v>599</v>
      </c>
      <c r="Q70" s="40"/>
      <c r="R70" s="40"/>
      <c r="S70" s="40"/>
    </row>
    <row r="71" spans="1:19" ht="21" customHeight="1" x14ac:dyDescent="0.2">
      <c r="A71" s="80" t="s">
        <v>28</v>
      </c>
      <c r="B71" s="76">
        <f t="shared" si="7"/>
        <v>-4182</v>
      </c>
      <c r="C71" s="76">
        <f t="shared" si="8"/>
        <v>-4966</v>
      </c>
      <c r="D71" s="69">
        <v>227</v>
      </c>
      <c r="E71" s="69">
        <v>-3276</v>
      </c>
      <c r="F71" s="69">
        <v>5</v>
      </c>
      <c r="G71" s="76">
        <f t="shared" si="9"/>
        <v>-1922</v>
      </c>
      <c r="H71" s="69">
        <v>-29</v>
      </c>
      <c r="I71" s="69">
        <v>-1893</v>
      </c>
      <c r="J71" s="76">
        <f t="shared" si="10"/>
        <v>-784</v>
      </c>
      <c r="K71" s="69">
        <v>-6908</v>
      </c>
      <c r="L71" s="69">
        <v>5183</v>
      </c>
      <c r="M71" s="69">
        <v>176</v>
      </c>
      <c r="N71" s="76">
        <f t="shared" si="11"/>
        <v>765</v>
      </c>
      <c r="O71" s="69">
        <v>447</v>
      </c>
      <c r="P71" s="69">
        <v>318</v>
      </c>
      <c r="Q71" s="40"/>
      <c r="R71" s="40"/>
      <c r="S71" s="40"/>
    </row>
    <row r="72" spans="1:19" ht="21" customHeight="1" x14ac:dyDescent="0.2">
      <c r="A72" s="26" t="s">
        <v>29</v>
      </c>
      <c r="B72" s="22">
        <f t="shared" si="7"/>
        <v>-3316</v>
      </c>
      <c r="C72" s="22">
        <f t="shared" si="8"/>
        <v>-3499</v>
      </c>
      <c r="D72" s="34">
        <v>112</v>
      </c>
      <c r="E72" s="34">
        <v>-3728</v>
      </c>
      <c r="F72" s="34">
        <v>85</v>
      </c>
      <c r="G72" s="22">
        <f t="shared" si="9"/>
        <v>32</v>
      </c>
      <c r="H72" s="34">
        <v>48</v>
      </c>
      <c r="I72" s="34">
        <v>-16</v>
      </c>
      <c r="J72" s="22">
        <f t="shared" si="10"/>
        <v>-183</v>
      </c>
      <c r="K72" s="34">
        <v>-231</v>
      </c>
      <c r="L72" s="34">
        <v>460</v>
      </c>
      <c r="M72" s="34">
        <v>230</v>
      </c>
      <c r="N72" s="22">
        <f t="shared" si="11"/>
        <v>-642</v>
      </c>
      <c r="O72" s="34">
        <v>42</v>
      </c>
      <c r="P72" s="34">
        <v>-684</v>
      </c>
      <c r="Q72" s="40"/>
      <c r="R72" s="40"/>
      <c r="S72" s="40"/>
    </row>
    <row r="73" spans="1:19" ht="21" customHeight="1" x14ac:dyDescent="0.2">
      <c r="A73" s="80" t="s">
        <v>30</v>
      </c>
      <c r="B73" s="76">
        <f t="shared" si="7"/>
        <v>-898</v>
      </c>
      <c r="C73" s="76">
        <f t="shared" si="8"/>
        <v>660</v>
      </c>
      <c r="D73" s="69">
        <v>192</v>
      </c>
      <c r="E73" s="69">
        <v>333</v>
      </c>
      <c r="F73" s="69">
        <v>3</v>
      </c>
      <c r="G73" s="76">
        <f t="shared" si="9"/>
        <v>132</v>
      </c>
      <c r="H73" s="69">
        <v>13</v>
      </c>
      <c r="I73" s="69">
        <v>119</v>
      </c>
      <c r="J73" s="76">
        <f t="shared" si="10"/>
        <v>1558</v>
      </c>
      <c r="K73" s="69">
        <v>713</v>
      </c>
      <c r="L73" s="69">
        <v>46</v>
      </c>
      <c r="M73" s="69">
        <v>-25</v>
      </c>
      <c r="N73" s="76">
        <f t="shared" si="11"/>
        <v>824</v>
      </c>
      <c r="O73" s="69">
        <v>74</v>
      </c>
      <c r="P73" s="69">
        <v>750</v>
      </c>
      <c r="Q73" s="40"/>
      <c r="R73" s="40"/>
      <c r="S73" s="40"/>
    </row>
    <row r="74" spans="1:19" ht="21" customHeight="1" x14ac:dyDescent="0.2">
      <c r="A74" s="26" t="s">
        <v>31</v>
      </c>
      <c r="B74" s="22">
        <f t="shared" si="7"/>
        <v>-3076</v>
      </c>
      <c r="C74" s="22">
        <f t="shared" si="8"/>
        <v>470</v>
      </c>
      <c r="D74" s="34">
        <v>196</v>
      </c>
      <c r="E74" s="34">
        <v>-489</v>
      </c>
      <c r="F74" s="34">
        <v>22</v>
      </c>
      <c r="G74" s="22">
        <f t="shared" si="9"/>
        <v>741</v>
      </c>
      <c r="H74" s="34">
        <v>70</v>
      </c>
      <c r="I74" s="34">
        <v>671</v>
      </c>
      <c r="J74" s="22">
        <f t="shared" si="10"/>
        <v>3546</v>
      </c>
      <c r="K74" s="34">
        <v>1376</v>
      </c>
      <c r="L74" s="34">
        <v>244</v>
      </c>
      <c r="M74" s="34">
        <v>1573</v>
      </c>
      <c r="N74" s="22">
        <f t="shared" si="11"/>
        <v>353</v>
      </c>
      <c r="O74" s="34">
        <v>92</v>
      </c>
      <c r="P74" s="34">
        <v>261</v>
      </c>
      <c r="Q74" s="40"/>
      <c r="R74" s="40"/>
      <c r="S74" s="40"/>
    </row>
    <row r="75" spans="1:19" ht="21" customHeight="1" x14ac:dyDescent="0.2">
      <c r="A75" s="80" t="s">
        <v>32</v>
      </c>
      <c r="B75" s="76">
        <f t="shared" si="7"/>
        <v>-2502</v>
      </c>
      <c r="C75" s="76">
        <f t="shared" si="8"/>
        <v>-1488</v>
      </c>
      <c r="D75" s="69">
        <v>227</v>
      </c>
      <c r="E75" s="69">
        <v>-1438</v>
      </c>
      <c r="F75" s="69">
        <v>19</v>
      </c>
      <c r="G75" s="76">
        <f t="shared" si="9"/>
        <v>-296</v>
      </c>
      <c r="H75" s="69">
        <v>31</v>
      </c>
      <c r="I75" s="69">
        <v>-327</v>
      </c>
      <c r="J75" s="76">
        <f t="shared" si="10"/>
        <v>1014</v>
      </c>
      <c r="K75" s="69">
        <v>177</v>
      </c>
      <c r="L75" s="69">
        <v>-762</v>
      </c>
      <c r="M75" s="69">
        <v>159</v>
      </c>
      <c r="N75" s="76">
        <f t="shared" si="11"/>
        <v>1440</v>
      </c>
      <c r="O75" s="69">
        <v>256</v>
      </c>
      <c r="P75" s="69">
        <v>1184</v>
      </c>
      <c r="Q75" s="40"/>
      <c r="R75" s="40"/>
      <c r="S75" s="40"/>
    </row>
    <row r="76" spans="1:19" ht="21" customHeight="1" x14ac:dyDescent="0.2">
      <c r="A76" s="26" t="s">
        <v>33</v>
      </c>
      <c r="B76" s="22">
        <f t="shared" si="7"/>
        <v>-311</v>
      </c>
      <c r="C76" s="22">
        <f t="shared" si="8"/>
        <v>705</v>
      </c>
      <c r="D76" s="34">
        <v>-12</v>
      </c>
      <c r="E76" s="34">
        <v>672</v>
      </c>
      <c r="F76" s="34">
        <v>-1065</v>
      </c>
      <c r="G76" s="22">
        <f t="shared" si="9"/>
        <v>1110</v>
      </c>
      <c r="H76" s="34">
        <v>34</v>
      </c>
      <c r="I76" s="34">
        <v>1076</v>
      </c>
      <c r="J76" s="22">
        <f t="shared" si="10"/>
        <v>1016</v>
      </c>
      <c r="K76" s="34">
        <v>909</v>
      </c>
      <c r="L76" s="34">
        <v>314</v>
      </c>
      <c r="M76" s="34">
        <v>-93</v>
      </c>
      <c r="N76" s="22">
        <f t="shared" si="11"/>
        <v>-114</v>
      </c>
      <c r="O76" s="34">
        <v>7</v>
      </c>
      <c r="P76" s="34">
        <v>-121</v>
      </c>
      <c r="Q76" s="40"/>
      <c r="R76" s="40"/>
      <c r="S76" s="40"/>
    </row>
    <row r="77" spans="1:19" ht="21" customHeight="1" x14ac:dyDescent="0.2">
      <c r="A77" s="80" t="s">
        <v>34</v>
      </c>
      <c r="B77" s="76">
        <f t="shared" si="7"/>
        <v>-1639</v>
      </c>
      <c r="C77" s="76">
        <f t="shared" si="8"/>
        <v>677</v>
      </c>
      <c r="D77" s="69">
        <v>-10</v>
      </c>
      <c r="E77" s="69">
        <v>365</v>
      </c>
      <c r="F77" s="69">
        <v>-198</v>
      </c>
      <c r="G77" s="76">
        <f t="shared" si="9"/>
        <v>520</v>
      </c>
      <c r="H77" s="69">
        <v>76</v>
      </c>
      <c r="I77" s="69">
        <v>444</v>
      </c>
      <c r="J77" s="76">
        <f t="shared" si="10"/>
        <v>2316</v>
      </c>
      <c r="K77" s="69">
        <v>-146</v>
      </c>
      <c r="L77" s="69">
        <v>1688</v>
      </c>
      <c r="M77" s="69">
        <v>-26</v>
      </c>
      <c r="N77" s="76">
        <f t="shared" si="11"/>
        <v>800</v>
      </c>
      <c r="O77" s="69">
        <v>213</v>
      </c>
      <c r="P77" s="69">
        <v>587</v>
      </c>
      <c r="Q77" s="40"/>
      <c r="R77" s="40"/>
      <c r="S77" s="40"/>
    </row>
    <row r="78" spans="1:19" ht="21" customHeight="1" x14ac:dyDescent="0.2">
      <c r="A78" s="26" t="s">
        <v>35</v>
      </c>
      <c r="B78" s="22">
        <f t="shared" si="7"/>
        <v>-4463</v>
      </c>
      <c r="C78" s="22">
        <f t="shared" si="8"/>
        <v>-781</v>
      </c>
      <c r="D78" s="34">
        <v>0</v>
      </c>
      <c r="E78" s="34">
        <v>-1600</v>
      </c>
      <c r="F78" s="34">
        <v>503</v>
      </c>
      <c r="G78" s="22">
        <f t="shared" si="9"/>
        <v>316</v>
      </c>
      <c r="H78" s="34">
        <v>15</v>
      </c>
      <c r="I78" s="34">
        <v>301</v>
      </c>
      <c r="J78" s="22">
        <f t="shared" si="10"/>
        <v>3682</v>
      </c>
      <c r="K78" s="34">
        <v>1733</v>
      </c>
      <c r="L78" s="34">
        <v>616</v>
      </c>
      <c r="M78" s="34">
        <v>1027</v>
      </c>
      <c r="N78" s="22">
        <f t="shared" si="11"/>
        <v>306</v>
      </c>
      <c r="O78" s="34">
        <v>-130</v>
      </c>
      <c r="P78" s="34">
        <v>436</v>
      </c>
      <c r="Q78" s="40"/>
      <c r="R78" s="40"/>
      <c r="S78" s="40"/>
    </row>
    <row r="79" spans="1:19" ht="21" customHeight="1" x14ac:dyDescent="0.2">
      <c r="A79" s="80" t="s">
        <v>36</v>
      </c>
      <c r="B79" s="76">
        <f t="shared" si="7"/>
        <v>537</v>
      </c>
      <c r="C79" s="76">
        <f t="shared" si="8"/>
        <v>3341</v>
      </c>
      <c r="D79" s="69">
        <v>1</v>
      </c>
      <c r="E79" s="69">
        <v>1866</v>
      </c>
      <c r="F79" s="69">
        <v>1896</v>
      </c>
      <c r="G79" s="76">
        <f t="shared" si="9"/>
        <v>-422</v>
      </c>
      <c r="H79" s="69">
        <v>-215</v>
      </c>
      <c r="I79" s="69">
        <v>-207</v>
      </c>
      <c r="J79" s="76">
        <f t="shared" si="10"/>
        <v>2804</v>
      </c>
      <c r="K79" s="69">
        <v>-1179</v>
      </c>
      <c r="L79" s="69">
        <v>1624</v>
      </c>
      <c r="M79" s="69">
        <v>1121</v>
      </c>
      <c r="N79" s="76">
        <f t="shared" si="11"/>
        <v>1238</v>
      </c>
      <c r="O79" s="69">
        <v>-47</v>
      </c>
      <c r="P79" s="69">
        <v>1285</v>
      </c>
      <c r="Q79" s="40"/>
      <c r="R79" s="40"/>
      <c r="S79" s="40"/>
    </row>
    <row r="80" spans="1:19" ht="21" customHeight="1" x14ac:dyDescent="0.2">
      <c r="A80" s="26" t="s">
        <v>37</v>
      </c>
      <c r="B80" s="22">
        <f t="shared" si="7"/>
        <v>-8844</v>
      </c>
      <c r="C80" s="22">
        <f t="shared" si="8"/>
        <v>731</v>
      </c>
      <c r="D80" s="34">
        <v>-1</v>
      </c>
      <c r="E80" s="34">
        <v>270</v>
      </c>
      <c r="F80" s="34">
        <v>-829</v>
      </c>
      <c r="G80" s="22">
        <f t="shared" si="9"/>
        <v>1291</v>
      </c>
      <c r="H80" s="34">
        <v>86</v>
      </c>
      <c r="I80" s="34">
        <v>1205</v>
      </c>
      <c r="J80" s="22">
        <f t="shared" si="10"/>
        <v>9575</v>
      </c>
      <c r="K80" s="34">
        <v>2562</v>
      </c>
      <c r="L80" s="34">
        <v>660</v>
      </c>
      <c r="M80" s="34">
        <v>881</v>
      </c>
      <c r="N80" s="22">
        <f t="shared" si="11"/>
        <v>5472</v>
      </c>
      <c r="O80" s="34">
        <v>4203</v>
      </c>
      <c r="P80" s="34">
        <v>1269</v>
      </c>
      <c r="Q80" s="40"/>
      <c r="R80" s="40"/>
      <c r="S80" s="40"/>
    </row>
    <row r="81" spans="1:19" ht="21" customHeight="1" x14ac:dyDescent="0.2">
      <c r="A81" s="80" t="s">
        <v>38</v>
      </c>
      <c r="B81" s="76">
        <f t="shared" si="7"/>
        <v>-1461</v>
      </c>
      <c r="C81" s="76">
        <f t="shared" si="8"/>
        <v>-1501</v>
      </c>
      <c r="D81" s="69">
        <v>0</v>
      </c>
      <c r="E81" s="69">
        <v>-960</v>
      </c>
      <c r="F81" s="69">
        <v>-1089</v>
      </c>
      <c r="G81" s="76">
        <f t="shared" si="9"/>
        <v>548</v>
      </c>
      <c r="H81" s="69">
        <v>50</v>
      </c>
      <c r="I81" s="69">
        <v>498</v>
      </c>
      <c r="J81" s="76">
        <f t="shared" si="10"/>
        <v>-40</v>
      </c>
      <c r="K81" s="69">
        <v>-1753</v>
      </c>
      <c r="L81" s="69">
        <v>4163</v>
      </c>
      <c r="M81" s="69">
        <v>-190</v>
      </c>
      <c r="N81" s="76">
        <f t="shared" si="11"/>
        <v>-2260</v>
      </c>
      <c r="O81" s="69">
        <v>-3951</v>
      </c>
      <c r="P81" s="69">
        <v>1691</v>
      </c>
      <c r="Q81" s="40"/>
      <c r="R81" s="40"/>
      <c r="S81" s="40"/>
    </row>
    <row r="82" spans="1:19" ht="21" customHeight="1" x14ac:dyDescent="0.2">
      <c r="A82" s="26" t="s">
        <v>39</v>
      </c>
      <c r="B82" s="22">
        <f t="shared" si="7"/>
        <v>6402</v>
      </c>
      <c r="C82" s="22">
        <f t="shared" si="8"/>
        <v>1665</v>
      </c>
      <c r="D82" s="34">
        <v>0</v>
      </c>
      <c r="E82" s="34">
        <v>1728</v>
      </c>
      <c r="F82" s="34">
        <v>189</v>
      </c>
      <c r="G82" s="22">
        <f t="shared" si="9"/>
        <v>-252</v>
      </c>
      <c r="H82" s="34">
        <v>82</v>
      </c>
      <c r="I82" s="34">
        <v>-334</v>
      </c>
      <c r="J82" s="22">
        <f t="shared" si="10"/>
        <v>-4737</v>
      </c>
      <c r="K82" s="34">
        <v>-1046</v>
      </c>
      <c r="L82" s="34">
        <v>-4102</v>
      </c>
      <c r="M82" s="34">
        <v>749</v>
      </c>
      <c r="N82" s="22">
        <f t="shared" si="11"/>
        <v>-338</v>
      </c>
      <c r="O82" s="34">
        <v>-225</v>
      </c>
      <c r="P82" s="34">
        <v>-113</v>
      </c>
      <c r="Q82" s="40"/>
      <c r="R82" s="40"/>
      <c r="S82" s="40"/>
    </row>
    <row r="83" spans="1:19" ht="21" customHeight="1" x14ac:dyDescent="0.2">
      <c r="A83" s="27" t="s">
        <v>40</v>
      </c>
      <c r="B83" s="23">
        <f t="shared" si="7"/>
        <v>1821</v>
      </c>
      <c r="C83" s="23">
        <f t="shared" si="8"/>
        <v>2039</v>
      </c>
      <c r="D83" s="35">
        <v>1</v>
      </c>
      <c r="E83" s="35">
        <v>583</v>
      </c>
      <c r="F83" s="35">
        <v>2002</v>
      </c>
      <c r="G83" s="23">
        <f t="shared" si="9"/>
        <v>-547</v>
      </c>
      <c r="H83" s="35">
        <v>-27</v>
      </c>
      <c r="I83" s="35">
        <v>-520</v>
      </c>
      <c r="J83" s="23">
        <f t="shared" si="10"/>
        <v>218</v>
      </c>
      <c r="K83" s="35">
        <v>-829</v>
      </c>
      <c r="L83" s="35">
        <v>-892</v>
      </c>
      <c r="M83" s="35">
        <v>524</v>
      </c>
      <c r="N83" s="23">
        <f t="shared" si="11"/>
        <v>1415</v>
      </c>
      <c r="O83" s="35">
        <v>141</v>
      </c>
      <c r="P83" s="35">
        <v>1274</v>
      </c>
      <c r="Q83" s="40"/>
      <c r="R83" s="40"/>
      <c r="S83" s="40"/>
    </row>
    <row r="84" spans="1:19" ht="21" customHeight="1" x14ac:dyDescent="0.2">
      <c r="A84" s="26" t="s">
        <v>41</v>
      </c>
      <c r="B84" s="22">
        <f t="shared" si="7"/>
        <v>-2263</v>
      </c>
      <c r="C84" s="22">
        <f t="shared" si="8"/>
        <v>-2901</v>
      </c>
      <c r="D84" s="34">
        <v>0</v>
      </c>
      <c r="E84" s="34">
        <v>-3042</v>
      </c>
      <c r="F84" s="34">
        <v>-997</v>
      </c>
      <c r="G84" s="22">
        <f t="shared" si="9"/>
        <v>1138</v>
      </c>
      <c r="H84" s="34">
        <v>-8</v>
      </c>
      <c r="I84" s="34">
        <v>1146</v>
      </c>
      <c r="J84" s="22">
        <f t="shared" si="10"/>
        <v>-638</v>
      </c>
      <c r="K84" s="34">
        <v>1072</v>
      </c>
      <c r="L84" s="34">
        <v>-2161</v>
      </c>
      <c r="M84" s="34">
        <v>236</v>
      </c>
      <c r="N84" s="22">
        <f t="shared" si="11"/>
        <v>215</v>
      </c>
      <c r="O84" s="34">
        <v>-38</v>
      </c>
      <c r="P84" s="34">
        <v>253</v>
      </c>
      <c r="Q84" s="40"/>
      <c r="R84" s="40"/>
      <c r="S84" s="40"/>
    </row>
    <row r="85" spans="1:19" ht="21" customHeight="1" x14ac:dyDescent="0.2">
      <c r="A85" s="27" t="s">
        <v>42</v>
      </c>
      <c r="B85" s="23">
        <f t="shared" si="7"/>
        <v>1776</v>
      </c>
      <c r="C85" s="23">
        <f t="shared" si="8"/>
        <v>798</v>
      </c>
      <c r="D85" s="35">
        <v>0</v>
      </c>
      <c r="E85" s="35">
        <v>1872</v>
      </c>
      <c r="F85" s="35">
        <v>-1181</v>
      </c>
      <c r="G85" s="23">
        <f t="shared" si="9"/>
        <v>107</v>
      </c>
      <c r="H85" s="35">
        <v>-64</v>
      </c>
      <c r="I85" s="35">
        <v>171</v>
      </c>
      <c r="J85" s="23">
        <f t="shared" si="10"/>
        <v>-978</v>
      </c>
      <c r="K85" s="35">
        <v>684</v>
      </c>
      <c r="L85" s="35">
        <v>-1166</v>
      </c>
      <c r="M85" s="35">
        <v>113</v>
      </c>
      <c r="N85" s="23">
        <f t="shared" si="11"/>
        <v>-609</v>
      </c>
      <c r="O85" s="35">
        <v>-206</v>
      </c>
      <c r="P85" s="35">
        <v>-403</v>
      </c>
      <c r="Q85" s="40"/>
      <c r="R85" s="40"/>
      <c r="S85" s="40"/>
    </row>
    <row r="86" spans="1:19" ht="21" customHeight="1" x14ac:dyDescent="0.2">
      <c r="A86" s="26" t="s">
        <v>43</v>
      </c>
      <c r="B86" s="22">
        <f t="shared" si="7"/>
        <v>799</v>
      </c>
      <c r="C86" s="22">
        <f t="shared" si="8"/>
        <v>966</v>
      </c>
      <c r="D86" s="34">
        <v>10</v>
      </c>
      <c r="E86" s="34">
        <v>1028</v>
      </c>
      <c r="F86" s="34">
        <v>-179</v>
      </c>
      <c r="G86" s="22">
        <f t="shared" si="9"/>
        <v>107</v>
      </c>
      <c r="H86" s="34">
        <v>-4</v>
      </c>
      <c r="I86" s="34">
        <v>111</v>
      </c>
      <c r="J86" s="22">
        <f t="shared" si="10"/>
        <v>167</v>
      </c>
      <c r="K86" s="34">
        <v>-197</v>
      </c>
      <c r="L86" s="34">
        <v>-572</v>
      </c>
      <c r="M86" s="34">
        <v>825</v>
      </c>
      <c r="N86" s="22">
        <f t="shared" si="11"/>
        <v>111</v>
      </c>
      <c r="O86" s="34">
        <v>-133</v>
      </c>
      <c r="P86" s="34">
        <v>244</v>
      </c>
      <c r="Q86" s="40"/>
      <c r="R86" s="40"/>
      <c r="S86" s="40"/>
    </row>
    <row r="87" spans="1:19" ht="21" customHeight="1" x14ac:dyDescent="0.2">
      <c r="A87" s="27" t="s">
        <v>44</v>
      </c>
      <c r="B87" s="23">
        <f t="shared" si="7"/>
        <v>5315</v>
      </c>
      <c r="C87" s="23">
        <f t="shared" si="8"/>
        <v>3977</v>
      </c>
      <c r="D87" s="35">
        <v>-9</v>
      </c>
      <c r="E87" s="35">
        <v>321</v>
      </c>
      <c r="F87" s="35">
        <v>3712</v>
      </c>
      <c r="G87" s="23">
        <f t="shared" si="9"/>
        <v>-47</v>
      </c>
      <c r="H87" s="35">
        <v>-111</v>
      </c>
      <c r="I87" s="35">
        <v>64</v>
      </c>
      <c r="J87" s="23">
        <f t="shared" si="10"/>
        <v>-1338</v>
      </c>
      <c r="K87" s="35">
        <v>-1286</v>
      </c>
      <c r="L87" s="35">
        <v>217</v>
      </c>
      <c r="M87" s="35">
        <v>264</v>
      </c>
      <c r="N87" s="23">
        <f t="shared" si="11"/>
        <v>-533</v>
      </c>
      <c r="O87" s="35">
        <v>173</v>
      </c>
      <c r="P87" s="35">
        <v>-706</v>
      </c>
      <c r="Q87" s="40"/>
      <c r="R87" s="40"/>
      <c r="S87" s="40"/>
    </row>
    <row r="88" spans="1:19" ht="21" customHeight="1" x14ac:dyDescent="0.2">
      <c r="A88" s="26" t="s">
        <v>45</v>
      </c>
      <c r="B88" s="22">
        <f t="shared" si="7"/>
        <v>-1644</v>
      </c>
      <c r="C88" s="22">
        <f t="shared" si="8"/>
        <v>-619</v>
      </c>
      <c r="D88" s="34">
        <v>0</v>
      </c>
      <c r="E88" s="34">
        <v>-1555</v>
      </c>
      <c r="F88" s="34">
        <v>177</v>
      </c>
      <c r="G88" s="22">
        <f t="shared" si="9"/>
        <v>759</v>
      </c>
      <c r="H88" s="34">
        <v>228</v>
      </c>
      <c r="I88" s="34">
        <v>531</v>
      </c>
      <c r="J88" s="22">
        <f t="shared" si="10"/>
        <v>1025</v>
      </c>
      <c r="K88" s="34">
        <v>1468</v>
      </c>
      <c r="L88" s="34">
        <v>-267</v>
      </c>
      <c r="M88" s="34">
        <v>451</v>
      </c>
      <c r="N88" s="22">
        <f t="shared" si="11"/>
        <v>-627</v>
      </c>
      <c r="O88" s="34">
        <v>-330</v>
      </c>
      <c r="P88" s="34">
        <v>-297</v>
      </c>
      <c r="Q88" s="40"/>
      <c r="R88" s="40"/>
      <c r="S88" s="40"/>
    </row>
    <row r="89" spans="1:19" ht="21" customHeight="1" x14ac:dyDescent="0.2">
      <c r="A89" s="27" t="s">
        <v>46</v>
      </c>
      <c r="B89" s="23">
        <f t="shared" ref="B89:B95" si="33">+C89-J89</f>
        <v>-4161</v>
      </c>
      <c r="C89" s="23">
        <f t="shared" ref="C89:C95" si="34">+D89+E89+F89+G89</f>
        <v>-2677</v>
      </c>
      <c r="D89" s="35">
        <v>0</v>
      </c>
      <c r="E89" s="35">
        <v>209</v>
      </c>
      <c r="F89" s="35">
        <v>-3397</v>
      </c>
      <c r="G89" s="23">
        <f t="shared" ref="G89:G95" si="35">+H89+I89</f>
        <v>511</v>
      </c>
      <c r="H89" s="35">
        <v>183</v>
      </c>
      <c r="I89" s="35">
        <v>328</v>
      </c>
      <c r="J89" s="23">
        <f t="shared" ref="J89:J95" si="36">+K89+L89+M89+N89</f>
        <v>1484</v>
      </c>
      <c r="K89" s="35">
        <v>-557</v>
      </c>
      <c r="L89" s="35">
        <v>2437</v>
      </c>
      <c r="M89" s="35">
        <v>-252</v>
      </c>
      <c r="N89" s="23">
        <f t="shared" ref="N89:N95" si="37">+O89+P89</f>
        <v>-144</v>
      </c>
      <c r="O89" s="35">
        <v>153</v>
      </c>
      <c r="P89" s="35">
        <v>-297</v>
      </c>
      <c r="Q89" s="40"/>
      <c r="R89" s="40"/>
      <c r="S89" s="40"/>
    </row>
    <row r="90" spans="1:19" ht="21" customHeight="1" x14ac:dyDescent="0.2">
      <c r="A90" s="26" t="s">
        <v>47</v>
      </c>
      <c r="B90" s="22">
        <f t="shared" si="33"/>
        <v>348</v>
      </c>
      <c r="C90" s="22">
        <f t="shared" si="34"/>
        <v>2296</v>
      </c>
      <c r="D90" s="34">
        <v>0</v>
      </c>
      <c r="E90" s="34">
        <v>1763</v>
      </c>
      <c r="F90" s="34">
        <v>-168</v>
      </c>
      <c r="G90" s="22">
        <f t="shared" si="35"/>
        <v>701</v>
      </c>
      <c r="H90" s="34">
        <v>-97</v>
      </c>
      <c r="I90" s="34">
        <v>798</v>
      </c>
      <c r="J90" s="22">
        <f t="shared" si="36"/>
        <v>1948</v>
      </c>
      <c r="K90" s="34">
        <v>273</v>
      </c>
      <c r="L90" s="34">
        <v>247</v>
      </c>
      <c r="M90" s="34">
        <v>1821</v>
      </c>
      <c r="N90" s="22">
        <f t="shared" si="37"/>
        <v>-393</v>
      </c>
      <c r="O90" s="34">
        <v>-74</v>
      </c>
      <c r="P90" s="34">
        <v>-319</v>
      </c>
      <c r="Q90" s="40"/>
      <c r="R90" s="40"/>
      <c r="S90" s="40"/>
    </row>
    <row r="91" spans="1:19" ht="21" customHeight="1" x14ac:dyDescent="0.2">
      <c r="A91" s="27" t="s">
        <v>48</v>
      </c>
      <c r="B91" s="23">
        <f t="shared" si="33"/>
        <v>3560</v>
      </c>
      <c r="C91" s="23">
        <f t="shared" si="34"/>
        <v>1750</v>
      </c>
      <c r="D91" s="35">
        <v>0</v>
      </c>
      <c r="E91" s="35">
        <v>-1142</v>
      </c>
      <c r="F91" s="35">
        <v>2899</v>
      </c>
      <c r="G91" s="23">
        <f t="shared" si="35"/>
        <v>-7</v>
      </c>
      <c r="H91" s="35">
        <v>429</v>
      </c>
      <c r="I91" s="35">
        <v>-436</v>
      </c>
      <c r="J91" s="23">
        <f t="shared" si="36"/>
        <v>-1810</v>
      </c>
      <c r="K91" s="35">
        <v>230</v>
      </c>
      <c r="L91" s="35">
        <v>-2178</v>
      </c>
      <c r="M91" s="35">
        <v>120</v>
      </c>
      <c r="N91" s="23">
        <f t="shared" si="37"/>
        <v>18</v>
      </c>
      <c r="O91" s="35">
        <v>222</v>
      </c>
      <c r="P91" s="35">
        <v>-204</v>
      </c>
      <c r="Q91" s="40"/>
      <c r="R91" s="40"/>
      <c r="S91" s="40"/>
    </row>
    <row r="92" spans="1:19" ht="21" customHeight="1" x14ac:dyDescent="0.2">
      <c r="A92" s="26" t="s">
        <v>144</v>
      </c>
      <c r="B92" s="22">
        <f t="shared" si="33"/>
        <v>3553</v>
      </c>
      <c r="C92" s="22">
        <f t="shared" si="34"/>
        <v>1232</v>
      </c>
      <c r="D92" s="34">
        <v>1</v>
      </c>
      <c r="E92" s="34">
        <v>-644</v>
      </c>
      <c r="F92" s="34">
        <v>-742</v>
      </c>
      <c r="G92" s="22">
        <f t="shared" si="35"/>
        <v>2617</v>
      </c>
      <c r="H92" s="34">
        <v>153</v>
      </c>
      <c r="I92" s="34">
        <v>2464</v>
      </c>
      <c r="J92" s="22">
        <f t="shared" si="36"/>
        <v>-2321</v>
      </c>
      <c r="K92" s="34">
        <v>-892</v>
      </c>
      <c r="L92" s="34">
        <v>-99</v>
      </c>
      <c r="M92" s="34">
        <v>175</v>
      </c>
      <c r="N92" s="22">
        <f t="shared" si="37"/>
        <v>-1505</v>
      </c>
      <c r="O92" s="34">
        <v>84</v>
      </c>
      <c r="P92" s="34">
        <v>-1589</v>
      </c>
      <c r="Q92" s="40"/>
      <c r="R92" s="40"/>
      <c r="S92" s="40"/>
    </row>
    <row r="93" spans="1:19" ht="21" customHeight="1" x14ac:dyDescent="0.2">
      <c r="A93" s="27" t="s">
        <v>145</v>
      </c>
      <c r="B93" s="23">
        <f t="shared" si="33"/>
        <v>-874</v>
      </c>
      <c r="C93" s="23">
        <f t="shared" si="34"/>
        <v>-144</v>
      </c>
      <c r="D93" s="35">
        <v>0</v>
      </c>
      <c r="E93" s="35">
        <v>2886</v>
      </c>
      <c r="F93" s="35">
        <v>-3542</v>
      </c>
      <c r="G93" s="23">
        <f t="shared" si="35"/>
        <v>512</v>
      </c>
      <c r="H93" s="35">
        <v>257</v>
      </c>
      <c r="I93" s="35">
        <v>255</v>
      </c>
      <c r="J93" s="23">
        <f t="shared" si="36"/>
        <v>730</v>
      </c>
      <c r="K93" s="35">
        <v>82</v>
      </c>
      <c r="L93" s="35">
        <v>-116</v>
      </c>
      <c r="M93" s="35">
        <v>-154</v>
      </c>
      <c r="N93" s="23">
        <f t="shared" si="37"/>
        <v>918</v>
      </c>
      <c r="O93" s="35">
        <v>459</v>
      </c>
      <c r="P93" s="35">
        <v>459</v>
      </c>
      <c r="Q93" s="40"/>
      <c r="R93" s="40"/>
      <c r="S93" s="40"/>
    </row>
    <row r="94" spans="1:19" ht="21" customHeight="1" x14ac:dyDescent="0.2">
      <c r="A94" s="26" t="s">
        <v>146</v>
      </c>
      <c r="B94" s="22">
        <f t="shared" si="33"/>
        <v>-2148</v>
      </c>
      <c r="C94" s="22">
        <f t="shared" si="34"/>
        <v>19</v>
      </c>
      <c r="D94" s="34">
        <v>0</v>
      </c>
      <c r="E94" s="34">
        <v>-299</v>
      </c>
      <c r="F94" s="34">
        <v>497</v>
      </c>
      <c r="G94" s="22">
        <f t="shared" si="35"/>
        <v>-179</v>
      </c>
      <c r="H94" s="34">
        <v>-305</v>
      </c>
      <c r="I94" s="34">
        <v>126</v>
      </c>
      <c r="J94" s="22">
        <f t="shared" si="36"/>
        <v>2167</v>
      </c>
      <c r="K94" s="34">
        <v>1013</v>
      </c>
      <c r="L94" s="34">
        <v>1133</v>
      </c>
      <c r="M94" s="34">
        <v>640</v>
      </c>
      <c r="N94" s="22">
        <f t="shared" si="37"/>
        <v>-619</v>
      </c>
      <c r="O94" s="34">
        <v>-809</v>
      </c>
      <c r="P94" s="34">
        <v>190</v>
      </c>
      <c r="Q94" s="40"/>
      <c r="R94" s="40"/>
      <c r="S94" s="40"/>
    </row>
    <row r="95" spans="1:19" ht="21" customHeight="1" x14ac:dyDescent="0.2">
      <c r="A95" s="27" t="s">
        <v>147</v>
      </c>
      <c r="B95" s="23">
        <f t="shared" si="33"/>
        <v>1301</v>
      </c>
      <c r="C95" s="23">
        <f t="shared" si="34"/>
        <v>952</v>
      </c>
      <c r="D95" s="35">
        <v>0</v>
      </c>
      <c r="E95" s="35">
        <v>-1458</v>
      </c>
      <c r="F95" s="35">
        <v>2729</v>
      </c>
      <c r="G95" s="23">
        <f t="shared" si="35"/>
        <v>-319</v>
      </c>
      <c r="H95" s="35">
        <v>401</v>
      </c>
      <c r="I95" s="35">
        <v>-720</v>
      </c>
      <c r="J95" s="23">
        <f t="shared" si="36"/>
        <v>-349</v>
      </c>
      <c r="K95" s="35">
        <v>-1371</v>
      </c>
      <c r="L95" s="35">
        <v>58</v>
      </c>
      <c r="M95" s="35">
        <v>1303</v>
      </c>
      <c r="N95" s="23">
        <f t="shared" si="37"/>
        <v>-339</v>
      </c>
      <c r="O95" s="35">
        <v>22</v>
      </c>
      <c r="P95" s="35">
        <v>-361</v>
      </c>
      <c r="Q95" s="40"/>
      <c r="R95" s="40"/>
      <c r="S95" s="40"/>
    </row>
    <row r="96" spans="1:19" ht="21" customHeight="1" x14ac:dyDescent="0.2">
      <c r="A96" s="26" t="s">
        <v>201</v>
      </c>
      <c r="B96" s="22">
        <f t="shared" ref="B96:B99" si="38">+C96-J96</f>
        <v>737</v>
      </c>
      <c r="C96" s="22">
        <f t="shared" ref="C96:C99" si="39">+D96+E96+F96+G96</f>
        <v>485</v>
      </c>
      <c r="D96" s="34">
        <v>0</v>
      </c>
      <c r="E96" s="34">
        <v>1167</v>
      </c>
      <c r="F96" s="34">
        <v>-2841</v>
      </c>
      <c r="G96" s="22">
        <f t="shared" ref="G96:G99" si="40">+H96+I96</f>
        <v>2159</v>
      </c>
      <c r="H96" s="34">
        <v>106</v>
      </c>
      <c r="I96" s="34">
        <v>2053</v>
      </c>
      <c r="J96" s="22">
        <f t="shared" ref="J96:J99" si="41">+K96+L96+M96+N96</f>
        <v>-252</v>
      </c>
      <c r="K96" s="34">
        <v>810</v>
      </c>
      <c r="L96" s="34">
        <v>-464</v>
      </c>
      <c r="M96" s="34">
        <v>-187</v>
      </c>
      <c r="N96" s="22">
        <f t="shared" ref="N96:N99" si="42">+O96+P96</f>
        <v>-411</v>
      </c>
      <c r="O96" s="34">
        <v>-391</v>
      </c>
      <c r="P96" s="34">
        <v>-20</v>
      </c>
      <c r="Q96" s="40"/>
      <c r="R96" s="40"/>
      <c r="S96" s="40"/>
    </row>
    <row r="97" spans="1:19" ht="21" customHeight="1" x14ac:dyDescent="0.2">
      <c r="A97" s="27" t="s">
        <v>202</v>
      </c>
      <c r="B97" s="23">
        <f t="shared" si="38"/>
        <v>-6941</v>
      </c>
      <c r="C97" s="23">
        <f t="shared" si="39"/>
        <v>-1510</v>
      </c>
      <c r="D97" s="35">
        <v>0</v>
      </c>
      <c r="E97" s="35">
        <v>-1238</v>
      </c>
      <c r="F97" s="35">
        <v>-1057</v>
      </c>
      <c r="G97" s="23">
        <f t="shared" si="40"/>
        <v>785</v>
      </c>
      <c r="H97" s="35">
        <v>160</v>
      </c>
      <c r="I97" s="35">
        <v>625</v>
      </c>
      <c r="J97" s="23">
        <f t="shared" si="41"/>
        <v>5431</v>
      </c>
      <c r="K97" s="35">
        <v>1953</v>
      </c>
      <c r="L97" s="35">
        <v>3814</v>
      </c>
      <c r="M97" s="35">
        <v>-911</v>
      </c>
      <c r="N97" s="23">
        <f t="shared" si="42"/>
        <v>575</v>
      </c>
      <c r="O97" s="35">
        <v>132</v>
      </c>
      <c r="P97" s="35">
        <v>443</v>
      </c>
      <c r="Q97" s="40"/>
      <c r="R97" s="40"/>
      <c r="S97" s="40"/>
    </row>
    <row r="98" spans="1:19" ht="20.25" customHeight="1" x14ac:dyDescent="0.2">
      <c r="A98" s="26" t="s">
        <v>203</v>
      </c>
      <c r="B98" s="22">
        <f t="shared" si="38"/>
        <v>3773</v>
      </c>
      <c r="C98" s="22">
        <f t="shared" si="39"/>
        <v>1271</v>
      </c>
      <c r="D98" s="34">
        <v>0</v>
      </c>
      <c r="E98" s="34">
        <v>397</v>
      </c>
      <c r="F98" s="34">
        <v>1000</v>
      </c>
      <c r="G98" s="22">
        <f t="shared" si="40"/>
        <v>-126</v>
      </c>
      <c r="H98" s="34">
        <v>-113</v>
      </c>
      <c r="I98" s="34">
        <v>-13</v>
      </c>
      <c r="J98" s="22">
        <f t="shared" si="41"/>
        <v>-2502</v>
      </c>
      <c r="K98" s="34">
        <v>-1017</v>
      </c>
      <c r="L98" s="34">
        <v>-1118</v>
      </c>
      <c r="M98" s="34">
        <v>19</v>
      </c>
      <c r="N98" s="22">
        <f t="shared" si="42"/>
        <v>-386</v>
      </c>
      <c r="O98" s="34">
        <v>216</v>
      </c>
      <c r="P98" s="34">
        <v>-602</v>
      </c>
      <c r="Q98" s="40"/>
      <c r="R98" s="40"/>
      <c r="S98" s="40"/>
    </row>
    <row r="99" spans="1:19" ht="21" customHeight="1" x14ac:dyDescent="0.2">
      <c r="A99" s="27" t="s">
        <v>204</v>
      </c>
      <c r="B99" s="23">
        <f t="shared" si="38"/>
        <v>9897</v>
      </c>
      <c r="C99" s="23">
        <f t="shared" si="39"/>
        <v>5196</v>
      </c>
      <c r="D99" s="35">
        <v>0</v>
      </c>
      <c r="E99" s="35">
        <v>-295</v>
      </c>
      <c r="F99" s="35">
        <v>5831</v>
      </c>
      <c r="G99" s="23">
        <f t="shared" si="40"/>
        <v>-340</v>
      </c>
      <c r="H99" s="35">
        <v>274</v>
      </c>
      <c r="I99" s="35">
        <v>-614</v>
      </c>
      <c r="J99" s="23">
        <f t="shared" si="41"/>
        <v>-4701</v>
      </c>
      <c r="K99" s="35">
        <v>-1818</v>
      </c>
      <c r="L99" s="35">
        <v>-3975</v>
      </c>
      <c r="M99" s="35">
        <v>1062</v>
      </c>
      <c r="N99" s="23">
        <f t="shared" si="42"/>
        <v>30</v>
      </c>
      <c r="O99" s="35">
        <v>76</v>
      </c>
      <c r="P99" s="35">
        <v>-46</v>
      </c>
      <c r="Q99" s="40"/>
      <c r="R99" s="40"/>
      <c r="S99" s="40"/>
    </row>
    <row r="100" spans="1:19" ht="21" customHeight="1" x14ac:dyDescent="0.2">
      <c r="A100" s="26" t="s">
        <v>206</v>
      </c>
      <c r="B100" s="22">
        <f t="shared" ref="B100:B103" si="43">+C100-J100</f>
        <v>-6487</v>
      </c>
      <c r="C100" s="22">
        <f t="shared" ref="C100:C103" si="44">+D100+E100+F100+G100</f>
        <v>-1257</v>
      </c>
      <c r="D100" s="34">
        <v>0</v>
      </c>
      <c r="E100" s="34">
        <v>-1057</v>
      </c>
      <c r="F100" s="34">
        <v>-1420</v>
      </c>
      <c r="G100" s="22">
        <f t="shared" ref="G100:G103" si="45">+H100+I100</f>
        <v>1220</v>
      </c>
      <c r="H100" s="34">
        <v>125</v>
      </c>
      <c r="I100" s="34">
        <v>1095</v>
      </c>
      <c r="J100" s="22">
        <f t="shared" ref="J100:J103" si="46">+K100+L100+M100+N100</f>
        <v>5230</v>
      </c>
      <c r="K100" s="34">
        <v>4281</v>
      </c>
      <c r="L100" s="34">
        <v>1497</v>
      </c>
      <c r="M100" s="34">
        <v>-681</v>
      </c>
      <c r="N100" s="22">
        <f t="shared" ref="N100:N103" si="47">+O100+P100</f>
        <v>133</v>
      </c>
      <c r="O100" s="34">
        <v>106</v>
      </c>
      <c r="P100" s="34">
        <v>27</v>
      </c>
      <c r="Q100" s="40"/>
      <c r="R100" s="40"/>
      <c r="S100" s="40"/>
    </row>
    <row r="101" spans="1:19" ht="21" customHeight="1" x14ac:dyDescent="0.2">
      <c r="A101" s="27" t="s">
        <v>207</v>
      </c>
      <c r="B101" s="23">
        <f t="shared" si="43"/>
        <v>-1690</v>
      </c>
      <c r="C101" s="23">
        <f t="shared" si="44"/>
        <v>3187</v>
      </c>
      <c r="D101" s="35">
        <v>0</v>
      </c>
      <c r="E101" s="35">
        <v>1579</v>
      </c>
      <c r="F101" s="35">
        <v>963</v>
      </c>
      <c r="G101" s="23">
        <f t="shared" si="45"/>
        <v>645</v>
      </c>
      <c r="H101" s="35">
        <v>148</v>
      </c>
      <c r="I101" s="35">
        <v>497</v>
      </c>
      <c r="J101" s="23">
        <f t="shared" si="46"/>
        <v>4877</v>
      </c>
      <c r="K101" s="35">
        <v>6131</v>
      </c>
      <c r="L101" s="35">
        <v>-2264</v>
      </c>
      <c r="M101" s="35">
        <v>-86</v>
      </c>
      <c r="N101" s="23">
        <f t="shared" si="47"/>
        <v>1096</v>
      </c>
      <c r="O101" s="35">
        <v>533</v>
      </c>
      <c r="P101" s="35">
        <v>563</v>
      </c>
      <c r="Q101" s="40"/>
      <c r="R101" s="40"/>
      <c r="S101" s="40"/>
    </row>
    <row r="102" spans="1:19" ht="20.25" customHeight="1" x14ac:dyDescent="0.2">
      <c r="A102" s="26" t="s">
        <v>208</v>
      </c>
      <c r="B102" s="22">
        <f t="shared" si="43"/>
        <v>-2011</v>
      </c>
      <c r="C102" s="22">
        <f t="shared" si="44"/>
        <v>-999</v>
      </c>
      <c r="D102" s="34">
        <v>0</v>
      </c>
      <c r="E102" s="34">
        <v>-837</v>
      </c>
      <c r="F102" s="34">
        <v>-240</v>
      </c>
      <c r="G102" s="22">
        <f t="shared" si="45"/>
        <v>78</v>
      </c>
      <c r="H102" s="34">
        <v>220</v>
      </c>
      <c r="I102" s="34">
        <v>-142</v>
      </c>
      <c r="J102" s="22">
        <f t="shared" si="46"/>
        <v>1012</v>
      </c>
      <c r="K102" s="34">
        <v>1378</v>
      </c>
      <c r="L102" s="34">
        <v>-774</v>
      </c>
      <c r="M102" s="34">
        <v>-122</v>
      </c>
      <c r="N102" s="22">
        <f t="shared" si="47"/>
        <v>530</v>
      </c>
      <c r="O102" s="34">
        <v>481</v>
      </c>
      <c r="P102" s="34">
        <v>49</v>
      </c>
      <c r="Q102" s="40"/>
      <c r="R102" s="40"/>
      <c r="S102" s="40"/>
    </row>
    <row r="103" spans="1:19" ht="21" customHeight="1" x14ac:dyDescent="0.2">
      <c r="A103" s="27" t="s">
        <v>209</v>
      </c>
      <c r="B103" s="23">
        <f t="shared" si="43"/>
        <v>-706</v>
      </c>
      <c r="C103" s="23">
        <f t="shared" si="44"/>
        <v>3363</v>
      </c>
      <c r="D103" s="35">
        <v>227</v>
      </c>
      <c r="E103" s="35">
        <v>615</v>
      </c>
      <c r="F103" s="35">
        <v>2714</v>
      </c>
      <c r="G103" s="23">
        <f t="shared" si="45"/>
        <v>-193</v>
      </c>
      <c r="H103" s="35">
        <v>445</v>
      </c>
      <c r="I103" s="35">
        <v>-638</v>
      </c>
      <c r="J103" s="23">
        <f t="shared" si="46"/>
        <v>4069</v>
      </c>
      <c r="K103" s="35">
        <v>3292</v>
      </c>
      <c r="L103" s="35">
        <v>-333</v>
      </c>
      <c r="M103" s="35">
        <v>819</v>
      </c>
      <c r="N103" s="23">
        <f t="shared" si="47"/>
        <v>291</v>
      </c>
      <c r="O103" s="35">
        <v>-816</v>
      </c>
      <c r="P103" s="35">
        <v>1107</v>
      </c>
      <c r="Q103" s="40"/>
      <c r="R103" s="40"/>
      <c r="S103" s="40"/>
    </row>
    <row r="104" spans="1:19" ht="21" customHeight="1" x14ac:dyDescent="0.2">
      <c r="A104" s="26" t="s">
        <v>210</v>
      </c>
      <c r="B104" s="22">
        <f t="shared" ref="B104:B107" si="48">+C104-J104</f>
        <v>6538</v>
      </c>
      <c r="C104" s="22">
        <f t="shared" ref="C104:C107" si="49">+D104+E104+F104+G104</f>
        <v>1814</v>
      </c>
      <c r="D104" s="34">
        <v>-230</v>
      </c>
      <c r="E104" s="34">
        <v>311</v>
      </c>
      <c r="F104" s="34">
        <v>-1111</v>
      </c>
      <c r="G104" s="22">
        <f t="shared" ref="G104:G107" si="50">+H104+I104</f>
        <v>2844</v>
      </c>
      <c r="H104" s="34">
        <v>-406</v>
      </c>
      <c r="I104" s="34">
        <v>3250</v>
      </c>
      <c r="J104" s="22">
        <f t="shared" ref="J104:J107" si="51">+K104+L104+M104+N104</f>
        <v>-4724</v>
      </c>
      <c r="K104" s="34">
        <v>-4823</v>
      </c>
      <c r="L104" s="34">
        <v>625</v>
      </c>
      <c r="M104" s="34">
        <v>-188</v>
      </c>
      <c r="N104" s="22">
        <f t="shared" ref="N104:N107" si="52">+O104+P104</f>
        <v>-338</v>
      </c>
      <c r="O104" s="34">
        <v>-26</v>
      </c>
      <c r="P104" s="34">
        <v>-312</v>
      </c>
      <c r="Q104" s="40"/>
      <c r="R104" s="40"/>
      <c r="S104" s="40"/>
    </row>
    <row r="105" spans="1:19" ht="21" customHeight="1" x14ac:dyDescent="0.2">
      <c r="A105" s="27" t="s">
        <v>211</v>
      </c>
      <c r="B105" s="23">
        <f t="shared" si="48"/>
        <v>1950</v>
      </c>
      <c r="C105" s="23">
        <f t="shared" si="49"/>
        <v>-1343</v>
      </c>
      <c r="D105" s="35">
        <v>0</v>
      </c>
      <c r="E105" s="35">
        <v>-1327</v>
      </c>
      <c r="F105" s="35">
        <v>-395</v>
      </c>
      <c r="G105" s="23">
        <f t="shared" si="50"/>
        <v>379</v>
      </c>
      <c r="H105" s="35">
        <v>105</v>
      </c>
      <c r="I105" s="35">
        <v>274</v>
      </c>
      <c r="J105" s="23">
        <f t="shared" si="51"/>
        <v>-3293</v>
      </c>
      <c r="K105" s="35">
        <v>-2961</v>
      </c>
      <c r="L105" s="35">
        <v>-616</v>
      </c>
      <c r="M105" s="35">
        <v>-180</v>
      </c>
      <c r="N105" s="23">
        <f t="shared" si="52"/>
        <v>464</v>
      </c>
      <c r="O105" s="35">
        <v>421</v>
      </c>
      <c r="P105" s="35">
        <v>43</v>
      </c>
      <c r="Q105" s="40"/>
      <c r="R105" s="40"/>
      <c r="S105" s="40"/>
    </row>
    <row r="106" spans="1:19" ht="20.25" customHeight="1" x14ac:dyDescent="0.2">
      <c r="A106" s="26" t="s">
        <v>212</v>
      </c>
      <c r="B106" s="22">
        <f t="shared" si="48"/>
        <v>4196</v>
      </c>
      <c r="C106" s="22">
        <f t="shared" si="49"/>
        <v>1282</v>
      </c>
      <c r="D106" s="34">
        <v>129</v>
      </c>
      <c r="E106" s="34">
        <v>294</v>
      </c>
      <c r="F106" s="34">
        <v>-20</v>
      </c>
      <c r="G106" s="22">
        <f t="shared" si="50"/>
        <v>879</v>
      </c>
      <c r="H106" s="34">
        <v>-37</v>
      </c>
      <c r="I106" s="34">
        <v>916</v>
      </c>
      <c r="J106" s="22">
        <f t="shared" si="51"/>
        <v>-2914</v>
      </c>
      <c r="K106" s="34">
        <v>-2231</v>
      </c>
      <c r="L106" s="34">
        <v>-1468</v>
      </c>
      <c r="M106" s="34">
        <v>-150</v>
      </c>
      <c r="N106" s="22">
        <f t="shared" si="52"/>
        <v>935</v>
      </c>
      <c r="O106" s="34">
        <v>387</v>
      </c>
      <c r="P106" s="34">
        <v>548</v>
      </c>
      <c r="Q106" s="40"/>
      <c r="R106" s="40"/>
      <c r="S106" s="40"/>
    </row>
    <row r="107" spans="1:19" ht="21" customHeight="1" x14ac:dyDescent="0.2">
      <c r="A107" s="27" t="s">
        <v>213</v>
      </c>
      <c r="B107" s="23">
        <f t="shared" si="48"/>
        <v>4225</v>
      </c>
      <c r="C107" s="23">
        <f t="shared" si="49"/>
        <v>4188</v>
      </c>
      <c r="D107" s="35">
        <v>-129</v>
      </c>
      <c r="E107" s="35">
        <v>1168</v>
      </c>
      <c r="F107" s="35">
        <v>1686</v>
      </c>
      <c r="G107" s="23">
        <f t="shared" si="50"/>
        <v>1463</v>
      </c>
      <c r="H107" s="35">
        <v>357</v>
      </c>
      <c r="I107" s="35">
        <v>1106</v>
      </c>
      <c r="J107" s="23">
        <f t="shared" si="51"/>
        <v>-37</v>
      </c>
      <c r="K107" s="35">
        <v>-142</v>
      </c>
      <c r="L107" s="35">
        <v>-882</v>
      </c>
      <c r="M107" s="35">
        <v>-132</v>
      </c>
      <c r="N107" s="23">
        <f t="shared" si="52"/>
        <v>1119</v>
      </c>
      <c r="O107" s="35">
        <v>772</v>
      </c>
      <c r="P107" s="35">
        <v>347</v>
      </c>
      <c r="Q107" s="40"/>
      <c r="R107" s="40"/>
      <c r="S107" s="40"/>
    </row>
    <row r="108" spans="1:19" ht="21" customHeight="1" x14ac:dyDescent="0.2">
      <c r="A108" s="26" t="s">
        <v>217</v>
      </c>
      <c r="B108" s="22">
        <f t="shared" ref="B108:B111" si="53">+C108-J108</f>
        <v>-1590</v>
      </c>
      <c r="C108" s="22">
        <f t="shared" ref="C108:C111" si="54">+D108+E108+F108+G108</f>
        <v>60</v>
      </c>
      <c r="D108" s="34">
        <v>0</v>
      </c>
      <c r="E108" s="34">
        <v>-199</v>
      </c>
      <c r="F108" s="34">
        <v>-1421</v>
      </c>
      <c r="G108" s="22">
        <f t="shared" ref="G108:G111" si="55">+H108+I108</f>
        <v>1680</v>
      </c>
      <c r="H108" s="34">
        <v>394</v>
      </c>
      <c r="I108" s="34">
        <v>1286</v>
      </c>
      <c r="J108" s="22">
        <f t="shared" ref="J108:J111" si="56">+K108+L108+M108+N108</f>
        <v>1650</v>
      </c>
      <c r="K108" s="34">
        <v>1184</v>
      </c>
      <c r="L108" s="34">
        <v>-1337</v>
      </c>
      <c r="M108" s="34">
        <v>1030</v>
      </c>
      <c r="N108" s="22">
        <f t="shared" ref="N108:N111" si="57">+O108+P108</f>
        <v>773</v>
      </c>
      <c r="O108" s="34">
        <v>118</v>
      </c>
      <c r="P108" s="34">
        <v>655</v>
      </c>
      <c r="Q108" s="40"/>
      <c r="R108" s="40"/>
      <c r="S108" s="40"/>
    </row>
    <row r="109" spans="1:19" ht="21" customHeight="1" x14ac:dyDescent="0.2">
      <c r="A109" s="27" t="s">
        <v>218</v>
      </c>
      <c r="B109" s="23">
        <f t="shared" si="53"/>
        <v>7241</v>
      </c>
      <c r="C109" s="23">
        <f t="shared" si="54"/>
        <v>3560</v>
      </c>
      <c r="D109" s="35">
        <v>0</v>
      </c>
      <c r="E109" s="35">
        <v>2990</v>
      </c>
      <c r="F109" s="35">
        <v>295</v>
      </c>
      <c r="G109" s="23">
        <f t="shared" si="55"/>
        <v>275</v>
      </c>
      <c r="H109" s="35">
        <v>425</v>
      </c>
      <c r="I109" s="35">
        <v>-150</v>
      </c>
      <c r="J109" s="23">
        <f t="shared" si="56"/>
        <v>-3681</v>
      </c>
      <c r="K109" s="35">
        <v>-3887</v>
      </c>
      <c r="L109" s="35">
        <v>-109</v>
      </c>
      <c r="M109" s="35">
        <v>-395</v>
      </c>
      <c r="N109" s="23">
        <f t="shared" si="57"/>
        <v>710</v>
      </c>
      <c r="O109" s="35">
        <v>470</v>
      </c>
      <c r="P109" s="35">
        <v>240</v>
      </c>
      <c r="Q109" s="40"/>
      <c r="R109" s="40"/>
      <c r="S109" s="40"/>
    </row>
    <row r="110" spans="1:19" ht="20.25" customHeight="1" x14ac:dyDescent="0.2">
      <c r="A110" s="26" t="s">
        <v>219</v>
      </c>
      <c r="B110" s="22">
        <f t="shared" si="53"/>
        <v>-2170</v>
      </c>
      <c r="C110" s="22">
        <f t="shared" si="54"/>
        <v>-313</v>
      </c>
      <c r="D110" s="34">
        <v>0</v>
      </c>
      <c r="E110" s="34">
        <v>-490</v>
      </c>
      <c r="F110" s="34">
        <v>-453</v>
      </c>
      <c r="G110" s="22">
        <f t="shared" si="55"/>
        <v>630</v>
      </c>
      <c r="H110" s="34">
        <v>92</v>
      </c>
      <c r="I110" s="34">
        <v>538</v>
      </c>
      <c r="J110" s="22">
        <f t="shared" si="56"/>
        <v>1857</v>
      </c>
      <c r="K110" s="34">
        <v>2321</v>
      </c>
      <c r="L110" s="34">
        <v>240</v>
      </c>
      <c r="M110" s="34">
        <v>-966</v>
      </c>
      <c r="N110" s="22">
        <f t="shared" si="57"/>
        <v>262</v>
      </c>
      <c r="O110" s="34">
        <v>199</v>
      </c>
      <c r="P110" s="34">
        <v>63</v>
      </c>
      <c r="Q110" s="40"/>
      <c r="R110" s="40"/>
      <c r="S110" s="40"/>
    </row>
    <row r="111" spans="1:19" ht="21" customHeight="1" x14ac:dyDescent="0.2">
      <c r="A111" s="27" t="s">
        <v>220</v>
      </c>
      <c r="B111" s="23">
        <f t="shared" si="53"/>
        <v>1430</v>
      </c>
      <c r="C111" s="23">
        <f t="shared" si="54"/>
        <v>1797</v>
      </c>
      <c r="D111" s="35">
        <v>0</v>
      </c>
      <c r="E111" s="35">
        <v>561</v>
      </c>
      <c r="F111" s="35">
        <v>2444</v>
      </c>
      <c r="G111" s="23">
        <f t="shared" si="55"/>
        <v>-1208</v>
      </c>
      <c r="H111" s="35">
        <v>204</v>
      </c>
      <c r="I111" s="35">
        <v>-1412</v>
      </c>
      <c r="J111" s="23">
        <f t="shared" si="56"/>
        <v>367</v>
      </c>
      <c r="K111" s="35">
        <v>2247</v>
      </c>
      <c r="L111" s="35">
        <v>-1889</v>
      </c>
      <c r="M111" s="35">
        <v>-563</v>
      </c>
      <c r="N111" s="23">
        <f t="shared" si="57"/>
        <v>572</v>
      </c>
      <c r="O111" s="35">
        <v>1179</v>
      </c>
      <c r="P111" s="35">
        <v>-607</v>
      </c>
      <c r="Q111" s="40"/>
      <c r="R111" s="40"/>
      <c r="S111" s="40"/>
    </row>
    <row r="112" spans="1:19" ht="21" customHeight="1" x14ac:dyDescent="0.2">
      <c r="A112" s="26" t="s">
        <v>221</v>
      </c>
      <c r="B112" s="22">
        <f t="shared" ref="B112:B115" si="58">+C112-J112</f>
        <v>4923</v>
      </c>
      <c r="C112" s="22">
        <f t="shared" ref="C112:C115" si="59">+D112+E112+F112+G112</f>
        <v>-64</v>
      </c>
      <c r="D112" s="34">
        <v>0</v>
      </c>
      <c r="E112" s="34">
        <v>-865</v>
      </c>
      <c r="F112" s="34">
        <v>-1252</v>
      </c>
      <c r="G112" s="22">
        <f t="shared" ref="G112:G115" si="60">+H112+I112</f>
        <v>2053</v>
      </c>
      <c r="H112" s="34">
        <v>364</v>
      </c>
      <c r="I112" s="34">
        <v>1689</v>
      </c>
      <c r="J112" s="22">
        <f t="shared" ref="J112:J115" si="61">+K112+L112+M112+N112</f>
        <v>-4987</v>
      </c>
      <c r="K112" s="34">
        <v>-5833</v>
      </c>
      <c r="L112" s="34">
        <v>429</v>
      </c>
      <c r="M112" s="34">
        <v>60</v>
      </c>
      <c r="N112" s="22">
        <f t="shared" ref="N112:N115" si="62">+O112+P112</f>
        <v>357</v>
      </c>
      <c r="O112" s="34">
        <v>-5</v>
      </c>
      <c r="P112" s="34">
        <v>362</v>
      </c>
      <c r="Q112" s="40"/>
      <c r="R112" s="40"/>
      <c r="S112" s="40"/>
    </row>
    <row r="113" spans="1:19" ht="21" customHeight="1" x14ac:dyDescent="0.2">
      <c r="A113" s="27" t="s">
        <v>222</v>
      </c>
      <c r="B113" s="23">
        <f t="shared" si="58"/>
        <v>-3212</v>
      </c>
      <c r="C113" s="23">
        <f t="shared" si="59"/>
        <v>-1442</v>
      </c>
      <c r="D113" s="35">
        <v>0</v>
      </c>
      <c r="E113" s="35">
        <v>-798</v>
      </c>
      <c r="F113" s="35">
        <v>-692</v>
      </c>
      <c r="G113" s="23">
        <f t="shared" si="60"/>
        <v>48</v>
      </c>
      <c r="H113" s="35">
        <v>82</v>
      </c>
      <c r="I113" s="35">
        <v>-34</v>
      </c>
      <c r="J113" s="23">
        <f t="shared" si="61"/>
        <v>1770</v>
      </c>
      <c r="K113" s="35">
        <v>862</v>
      </c>
      <c r="L113" s="35">
        <v>-1264</v>
      </c>
      <c r="M113" s="35">
        <v>-232</v>
      </c>
      <c r="N113" s="23">
        <f t="shared" si="62"/>
        <v>2404</v>
      </c>
      <c r="O113" s="35">
        <v>1479</v>
      </c>
      <c r="P113" s="35">
        <v>925</v>
      </c>
      <c r="Q113" s="40"/>
      <c r="R113" s="40"/>
      <c r="S113" s="40"/>
    </row>
    <row r="114" spans="1:19" ht="20.25" customHeight="1" x14ac:dyDescent="0.2">
      <c r="A114" s="26" t="s">
        <v>223</v>
      </c>
      <c r="B114" s="22">
        <f t="shared" si="58"/>
        <v>-2142</v>
      </c>
      <c r="C114" s="22">
        <f t="shared" si="59"/>
        <v>2586</v>
      </c>
      <c r="D114" s="34">
        <v>-2</v>
      </c>
      <c r="E114" s="34">
        <v>2360</v>
      </c>
      <c r="F114" s="34">
        <v>-291</v>
      </c>
      <c r="G114" s="22">
        <f t="shared" si="60"/>
        <v>519</v>
      </c>
      <c r="H114" s="34">
        <v>150</v>
      </c>
      <c r="I114" s="34">
        <v>369</v>
      </c>
      <c r="J114" s="22">
        <f t="shared" si="61"/>
        <v>4728</v>
      </c>
      <c r="K114" s="34">
        <v>4665</v>
      </c>
      <c r="L114" s="34">
        <v>-1380</v>
      </c>
      <c r="M114" s="34">
        <v>-523</v>
      </c>
      <c r="N114" s="22">
        <f t="shared" si="62"/>
        <v>1966</v>
      </c>
      <c r="O114" s="34">
        <v>559</v>
      </c>
      <c r="P114" s="34">
        <v>1407</v>
      </c>
      <c r="Q114" s="40"/>
      <c r="R114" s="40"/>
      <c r="S114" s="40"/>
    </row>
    <row r="115" spans="1:19" ht="21" customHeight="1" x14ac:dyDescent="0.2">
      <c r="A115" s="27" t="s">
        <v>224</v>
      </c>
      <c r="B115" s="23">
        <f t="shared" si="58"/>
        <v>-2172</v>
      </c>
      <c r="C115" s="23">
        <f t="shared" si="59"/>
        <v>239</v>
      </c>
      <c r="D115" s="35">
        <v>-1</v>
      </c>
      <c r="E115" s="35">
        <v>-1370</v>
      </c>
      <c r="F115" s="35">
        <v>3136</v>
      </c>
      <c r="G115" s="23">
        <f t="shared" si="60"/>
        <v>-1526</v>
      </c>
      <c r="H115" s="35">
        <v>-99</v>
      </c>
      <c r="I115" s="35">
        <v>-1427</v>
      </c>
      <c r="J115" s="23">
        <f t="shared" si="61"/>
        <v>2411</v>
      </c>
      <c r="K115" s="35">
        <v>1850</v>
      </c>
      <c r="L115" s="35">
        <v>-992</v>
      </c>
      <c r="M115" s="35">
        <v>-71</v>
      </c>
      <c r="N115" s="23">
        <f t="shared" si="62"/>
        <v>1624</v>
      </c>
      <c r="O115" s="35">
        <v>773</v>
      </c>
      <c r="P115" s="35">
        <v>851</v>
      </c>
      <c r="Q115" s="40"/>
      <c r="R115" s="40"/>
      <c r="S115" s="40"/>
    </row>
    <row r="116" spans="1:19" ht="21" customHeight="1" x14ac:dyDescent="0.2">
      <c r="A116" s="26" t="s">
        <v>225</v>
      </c>
      <c r="B116" s="22">
        <f t="shared" ref="B116:B119" si="63">+C116-J116</f>
        <v>12509</v>
      </c>
      <c r="C116" s="22">
        <f t="shared" ref="C116:C119" si="64">+D116+E116+F116+G116</f>
        <v>5696</v>
      </c>
      <c r="D116" s="34">
        <v>3</v>
      </c>
      <c r="E116" s="34">
        <v>4110</v>
      </c>
      <c r="F116" s="34">
        <v>-524</v>
      </c>
      <c r="G116" s="22">
        <f t="shared" ref="G116:G119" si="65">+H116+I116</f>
        <v>2107</v>
      </c>
      <c r="H116" s="34">
        <v>424</v>
      </c>
      <c r="I116" s="34">
        <v>1683</v>
      </c>
      <c r="J116" s="22">
        <f t="shared" ref="J116:J119" si="66">+K116+L116+M116+N116</f>
        <v>-6813</v>
      </c>
      <c r="K116" s="34">
        <v>-9772</v>
      </c>
      <c r="L116" s="34">
        <v>742</v>
      </c>
      <c r="M116" s="34">
        <v>1504</v>
      </c>
      <c r="N116" s="22">
        <f t="shared" ref="N116:N119" si="67">+O116+P116</f>
        <v>713</v>
      </c>
      <c r="O116" s="34">
        <v>-30</v>
      </c>
      <c r="P116" s="34">
        <v>743</v>
      </c>
      <c r="Q116" s="40"/>
      <c r="R116" s="40"/>
      <c r="S116" s="40"/>
    </row>
    <row r="117" spans="1:19" ht="21" customHeight="1" x14ac:dyDescent="0.2">
      <c r="A117" s="27" t="s">
        <v>226</v>
      </c>
      <c r="B117" s="23">
        <f t="shared" si="63"/>
        <v>-7587</v>
      </c>
      <c r="C117" s="23">
        <f t="shared" si="64"/>
        <v>-3793</v>
      </c>
      <c r="D117" s="35">
        <v>0</v>
      </c>
      <c r="E117" s="35">
        <v>-593</v>
      </c>
      <c r="F117" s="35">
        <v>-1098</v>
      </c>
      <c r="G117" s="23">
        <f t="shared" si="65"/>
        <v>-2102</v>
      </c>
      <c r="H117" s="35">
        <v>-133</v>
      </c>
      <c r="I117" s="35">
        <v>-1969</v>
      </c>
      <c r="J117" s="23">
        <f t="shared" si="66"/>
        <v>3794</v>
      </c>
      <c r="K117" s="35">
        <v>6175</v>
      </c>
      <c r="L117" s="35">
        <v>-882</v>
      </c>
      <c r="M117" s="35">
        <v>734</v>
      </c>
      <c r="N117" s="23">
        <f t="shared" si="67"/>
        <v>-2233</v>
      </c>
      <c r="O117" s="35">
        <v>-668</v>
      </c>
      <c r="P117" s="35">
        <v>-1565</v>
      </c>
      <c r="Q117" s="40"/>
      <c r="R117" s="40"/>
      <c r="S117" s="40"/>
    </row>
    <row r="118" spans="1:19" ht="20.25" customHeight="1" x14ac:dyDescent="0.2">
      <c r="A118" s="26" t="s">
        <v>227</v>
      </c>
      <c r="B118" s="22">
        <f t="shared" si="63"/>
        <v>-1638</v>
      </c>
      <c r="C118" s="22">
        <f t="shared" si="64"/>
        <v>336</v>
      </c>
      <c r="D118" s="34">
        <v>0</v>
      </c>
      <c r="E118" s="34">
        <v>-2598</v>
      </c>
      <c r="F118" s="34">
        <v>1074</v>
      </c>
      <c r="G118" s="22">
        <f t="shared" si="65"/>
        <v>1860</v>
      </c>
      <c r="H118" s="34">
        <v>-224</v>
      </c>
      <c r="I118" s="34">
        <v>2084</v>
      </c>
      <c r="J118" s="22">
        <f t="shared" si="66"/>
        <v>1974</v>
      </c>
      <c r="K118" s="34">
        <v>1621</v>
      </c>
      <c r="L118" s="34">
        <v>-934</v>
      </c>
      <c r="M118" s="34">
        <v>65</v>
      </c>
      <c r="N118" s="22">
        <f t="shared" si="67"/>
        <v>1222</v>
      </c>
      <c r="O118" s="34">
        <v>-121</v>
      </c>
      <c r="P118" s="34">
        <v>1343</v>
      </c>
      <c r="Q118" s="40"/>
      <c r="R118" s="40"/>
      <c r="S118" s="40"/>
    </row>
    <row r="119" spans="1:19" ht="21" customHeight="1" x14ac:dyDescent="0.2">
      <c r="A119" s="27" t="s">
        <v>228</v>
      </c>
      <c r="B119" s="23">
        <f t="shared" si="63"/>
        <v>5593</v>
      </c>
      <c r="C119" s="23">
        <f t="shared" si="64"/>
        <v>10743</v>
      </c>
      <c r="D119" s="35">
        <v>0</v>
      </c>
      <c r="E119" s="35">
        <v>-1366</v>
      </c>
      <c r="F119" s="35">
        <v>2669</v>
      </c>
      <c r="G119" s="23">
        <f t="shared" si="65"/>
        <v>9440</v>
      </c>
      <c r="H119" s="35">
        <v>7630</v>
      </c>
      <c r="I119" s="35">
        <v>1810</v>
      </c>
      <c r="J119" s="23">
        <f t="shared" si="66"/>
        <v>5150</v>
      </c>
      <c r="K119" s="35">
        <v>2477</v>
      </c>
      <c r="L119" s="35">
        <v>1515</v>
      </c>
      <c r="M119" s="35">
        <v>660</v>
      </c>
      <c r="N119" s="23">
        <f t="shared" si="67"/>
        <v>498</v>
      </c>
      <c r="O119" s="35">
        <v>0</v>
      </c>
      <c r="P119" s="35">
        <v>498</v>
      </c>
      <c r="Q119" s="40"/>
      <c r="R119" s="40"/>
      <c r="S119" s="40"/>
    </row>
    <row r="120" spans="1:19" ht="21" customHeight="1" x14ac:dyDescent="0.2">
      <c r="A120" s="26" t="s">
        <v>230</v>
      </c>
      <c r="B120" s="22">
        <f t="shared" ref="B120:B123" si="68">+C120-J120</f>
        <v>-3706</v>
      </c>
      <c r="C120" s="22">
        <f t="shared" ref="C120:C123" si="69">+D120+E120+F120+G120</f>
        <v>-841</v>
      </c>
      <c r="D120" s="34">
        <v>36</v>
      </c>
      <c r="E120" s="34">
        <v>-134</v>
      </c>
      <c r="F120" s="34">
        <v>-2147</v>
      </c>
      <c r="G120" s="22">
        <f t="shared" ref="G120:G123" si="70">+H120+I120</f>
        <v>1404</v>
      </c>
      <c r="H120" s="34">
        <v>287</v>
      </c>
      <c r="I120" s="34">
        <v>1117</v>
      </c>
      <c r="J120" s="22">
        <f t="shared" ref="J120:J123" si="71">+K120+L120+M120+N120</f>
        <v>2865</v>
      </c>
      <c r="K120" s="34">
        <v>-2374</v>
      </c>
      <c r="L120" s="34">
        <v>-2520</v>
      </c>
      <c r="M120" s="34">
        <v>5641</v>
      </c>
      <c r="N120" s="22">
        <f t="shared" ref="N120:N123" si="72">+O120+P120</f>
        <v>2118</v>
      </c>
      <c r="O120" s="34">
        <v>176</v>
      </c>
      <c r="P120" s="34">
        <v>1942</v>
      </c>
      <c r="Q120" s="40"/>
      <c r="R120" s="40"/>
      <c r="S120" s="40"/>
    </row>
    <row r="121" spans="1:19" ht="21" customHeight="1" x14ac:dyDescent="0.2">
      <c r="A121" s="27" t="s">
        <v>231</v>
      </c>
      <c r="B121" s="23">
        <f t="shared" si="68"/>
        <v>103</v>
      </c>
      <c r="C121" s="23">
        <f t="shared" si="69"/>
        <v>644</v>
      </c>
      <c r="D121" s="35">
        <v>0</v>
      </c>
      <c r="E121" s="35">
        <v>1037</v>
      </c>
      <c r="F121" s="35">
        <v>-1417</v>
      </c>
      <c r="G121" s="23">
        <f t="shared" si="70"/>
        <v>1024</v>
      </c>
      <c r="H121" s="35">
        <v>312</v>
      </c>
      <c r="I121" s="35">
        <v>712</v>
      </c>
      <c r="J121" s="23">
        <f t="shared" si="71"/>
        <v>541</v>
      </c>
      <c r="K121" s="35">
        <v>-1151</v>
      </c>
      <c r="L121" s="35">
        <v>-340</v>
      </c>
      <c r="M121" s="35">
        <v>1145</v>
      </c>
      <c r="N121" s="23">
        <f t="shared" si="72"/>
        <v>887</v>
      </c>
      <c r="O121" s="35">
        <v>668</v>
      </c>
      <c r="P121" s="35">
        <v>219</v>
      </c>
      <c r="Q121" s="40"/>
      <c r="R121" s="40"/>
      <c r="S121" s="40"/>
    </row>
    <row r="122" spans="1:19" ht="20.25" customHeight="1" x14ac:dyDescent="0.2">
      <c r="A122" s="26" t="s">
        <v>232</v>
      </c>
      <c r="B122" s="22">
        <f t="shared" si="68"/>
        <v>-563</v>
      </c>
      <c r="C122" s="22">
        <f t="shared" si="69"/>
        <v>5225</v>
      </c>
      <c r="D122" s="34">
        <v>0</v>
      </c>
      <c r="E122" s="34">
        <v>4488</v>
      </c>
      <c r="F122" s="34">
        <v>-1013</v>
      </c>
      <c r="G122" s="22">
        <f t="shared" si="70"/>
        <v>1750</v>
      </c>
      <c r="H122" s="34">
        <v>-221</v>
      </c>
      <c r="I122" s="34">
        <v>1971</v>
      </c>
      <c r="J122" s="22">
        <f t="shared" si="71"/>
        <v>5788</v>
      </c>
      <c r="K122" s="34">
        <v>5101</v>
      </c>
      <c r="L122" s="34">
        <v>-1211</v>
      </c>
      <c r="M122" s="34">
        <v>-140</v>
      </c>
      <c r="N122" s="22">
        <f t="shared" si="72"/>
        <v>2038</v>
      </c>
      <c r="O122" s="34">
        <v>164</v>
      </c>
      <c r="P122" s="34">
        <v>1874</v>
      </c>
      <c r="Q122" s="40"/>
      <c r="R122" s="40"/>
      <c r="S122" s="40"/>
    </row>
    <row r="123" spans="1:19" ht="21" customHeight="1" x14ac:dyDescent="0.2">
      <c r="A123" s="27" t="s">
        <v>233</v>
      </c>
      <c r="B123" s="23">
        <f t="shared" si="68"/>
        <v>723</v>
      </c>
      <c r="C123" s="23">
        <f t="shared" si="69"/>
        <v>5749</v>
      </c>
      <c r="D123" s="35">
        <v>3</v>
      </c>
      <c r="E123" s="35">
        <v>1891</v>
      </c>
      <c r="F123" s="35">
        <v>3300</v>
      </c>
      <c r="G123" s="23">
        <f t="shared" si="70"/>
        <v>555</v>
      </c>
      <c r="H123" s="35">
        <v>11</v>
      </c>
      <c r="I123" s="35">
        <v>544</v>
      </c>
      <c r="J123" s="23">
        <f t="shared" si="71"/>
        <v>5026</v>
      </c>
      <c r="K123" s="35">
        <v>792</v>
      </c>
      <c r="L123" s="35">
        <v>2957</v>
      </c>
      <c r="M123" s="35">
        <v>-415</v>
      </c>
      <c r="N123" s="23">
        <f t="shared" si="72"/>
        <v>1692</v>
      </c>
      <c r="O123" s="35">
        <v>153</v>
      </c>
      <c r="P123" s="35">
        <v>1539</v>
      </c>
      <c r="Q123" s="40"/>
      <c r="R123" s="40"/>
      <c r="S123" s="40"/>
    </row>
    <row r="124" spans="1:19" ht="21" customHeight="1" x14ac:dyDescent="0.2">
      <c r="A124" s="26" t="s">
        <v>235</v>
      </c>
      <c r="B124" s="22">
        <f t="shared" ref="B124:B127" si="73">+C124-J124</f>
        <v>4539</v>
      </c>
      <c r="C124" s="22">
        <f t="shared" ref="C124:C127" si="74">+D124+E124+F124+G124</f>
        <v>10397</v>
      </c>
      <c r="D124" s="34">
        <v>3</v>
      </c>
      <c r="E124" s="34">
        <v>6399</v>
      </c>
      <c r="F124" s="34">
        <v>-282</v>
      </c>
      <c r="G124" s="22">
        <f t="shared" ref="G124:G127" si="75">+H124+I124</f>
        <v>4277</v>
      </c>
      <c r="H124" s="34">
        <v>-29</v>
      </c>
      <c r="I124" s="34">
        <v>4306</v>
      </c>
      <c r="J124" s="22">
        <f t="shared" ref="J124:J127" si="76">+K124+L124+M124+N124</f>
        <v>5858</v>
      </c>
      <c r="K124" s="34">
        <v>192</v>
      </c>
      <c r="L124" s="34">
        <v>1916</v>
      </c>
      <c r="M124" s="34">
        <v>1156</v>
      </c>
      <c r="N124" s="22">
        <f t="shared" ref="N124:N127" si="77">+O124+P124</f>
        <v>2594</v>
      </c>
      <c r="O124" s="34">
        <v>362</v>
      </c>
      <c r="P124" s="34">
        <v>2232</v>
      </c>
      <c r="Q124" s="40"/>
      <c r="R124" s="40"/>
      <c r="S124" s="40"/>
    </row>
    <row r="125" spans="1:19" ht="21" customHeight="1" x14ac:dyDescent="0.2">
      <c r="A125" s="27" t="s">
        <v>236</v>
      </c>
      <c r="B125" s="23">
        <f t="shared" si="73"/>
        <v>2162</v>
      </c>
      <c r="C125" s="23">
        <f t="shared" si="74"/>
        <v>5771</v>
      </c>
      <c r="D125" s="35">
        <v>-1</v>
      </c>
      <c r="E125" s="35">
        <v>2928</v>
      </c>
      <c r="F125" s="35">
        <v>-248</v>
      </c>
      <c r="G125" s="23">
        <f t="shared" si="75"/>
        <v>3092</v>
      </c>
      <c r="H125" s="35">
        <v>327</v>
      </c>
      <c r="I125" s="35">
        <v>2765</v>
      </c>
      <c r="J125" s="23">
        <f t="shared" si="76"/>
        <v>3609</v>
      </c>
      <c r="K125" s="35">
        <v>1870</v>
      </c>
      <c r="L125" s="35">
        <v>-146</v>
      </c>
      <c r="M125" s="35">
        <v>-466</v>
      </c>
      <c r="N125" s="23">
        <f t="shared" si="77"/>
        <v>2351</v>
      </c>
      <c r="O125" s="35">
        <v>212</v>
      </c>
      <c r="P125" s="35">
        <v>2139</v>
      </c>
      <c r="Q125" s="40"/>
      <c r="R125" s="40"/>
      <c r="S125" s="40"/>
    </row>
    <row r="126" spans="1:19" ht="20.25" customHeight="1" x14ac:dyDescent="0.2">
      <c r="A126" s="26" t="s">
        <v>237</v>
      </c>
      <c r="B126" s="22">
        <f t="shared" si="73"/>
        <v>-2151</v>
      </c>
      <c r="C126" s="22">
        <f t="shared" si="74"/>
        <v>5472</v>
      </c>
      <c r="D126" s="34">
        <v>-4</v>
      </c>
      <c r="E126" s="34">
        <v>5428</v>
      </c>
      <c r="F126" s="34">
        <v>-1578</v>
      </c>
      <c r="G126" s="22">
        <f t="shared" si="75"/>
        <v>1626</v>
      </c>
      <c r="H126" s="34">
        <v>-222</v>
      </c>
      <c r="I126" s="34">
        <v>1848</v>
      </c>
      <c r="J126" s="22">
        <f t="shared" si="76"/>
        <v>7623</v>
      </c>
      <c r="K126" s="34">
        <v>2219</v>
      </c>
      <c r="L126" s="34">
        <v>2392</v>
      </c>
      <c r="M126" s="34">
        <v>1591</v>
      </c>
      <c r="N126" s="22">
        <f t="shared" si="77"/>
        <v>1421</v>
      </c>
      <c r="O126" s="34">
        <v>-254</v>
      </c>
      <c r="P126" s="34">
        <v>1675</v>
      </c>
      <c r="Q126" s="40"/>
      <c r="R126" s="40"/>
      <c r="S126" s="40"/>
    </row>
    <row r="127" spans="1:19" ht="21" customHeight="1" x14ac:dyDescent="0.2">
      <c r="A127" s="27" t="s">
        <v>238</v>
      </c>
      <c r="B127" s="23">
        <f t="shared" si="73"/>
        <v>-2269</v>
      </c>
      <c r="C127" s="23">
        <f t="shared" si="74"/>
        <v>-2857</v>
      </c>
      <c r="D127" s="35">
        <v>6</v>
      </c>
      <c r="E127" s="35">
        <v>-52</v>
      </c>
      <c r="F127" s="35">
        <v>1413</v>
      </c>
      <c r="G127" s="23">
        <f t="shared" si="75"/>
        <v>-4224</v>
      </c>
      <c r="H127" s="35">
        <v>176</v>
      </c>
      <c r="I127" s="35">
        <v>-4400</v>
      </c>
      <c r="J127" s="23">
        <f t="shared" si="76"/>
        <v>-588</v>
      </c>
      <c r="K127" s="35">
        <v>-546</v>
      </c>
      <c r="L127" s="35">
        <v>1357</v>
      </c>
      <c r="M127" s="35">
        <v>1254</v>
      </c>
      <c r="N127" s="23">
        <f t="shared" si="77"/>
        <v>-2653</v>
      </c>
      <c r="O127" s="35">
        <v>-468</v>
      </c>
      <c r="P127" s="35">
        <v>-2185</v>
      </c>
      <c r="Q127" s="40"/>
      <c r="R127" s="40"/>
      <c r="S127" s="40"/>
    </row>
    <row r="128" spans="1:19" ht="21" customHeight="1" x14ac:dyDescent="0.2">
      <c r="A128" s="26" t="s">
        <v>239</v>
      </c>
      <c r="B128" s="22">
        <f t="shared" ref="B128:B131" si="78">+C128-J128</f>
        <v>3355</v>
      </c>
      <c r="C128" s="22">
        <f t="shared" ref="C128:C131" si="79">+D128+E128+F128+G128</f>
        <v>5169</v>
      </c>
      <c r="D128" s="34">
        <v>-4</v>
      </c>
      <c r="E128" s="34">
        <v>5041</v>
      </c>
      <c r="F128" s="34">
        <v>-613</v>
      </c>
      <c r="G128" s="22">
        <f t="shared" ref="G128:G131" si="80">+H128+I128</f>
        <v>745</v>
      </c>
      <c r="H128" s="34">
        <v>-40</v>
      </c>
      <c r="I128" s="34">
        <v>785</v>
      </c>
      <c r="J128" s="22">
        <f t="shared" ref="J128:J131" si="81">+K128+L128+M128+N128</f>
        <v>1814</v>
      </c>
      <c r="K128" s="34">
        <v>-202</v>
      </c>
      <c r="L128" s="34">
        <v>80</v>
      </c>
      <c r="M128" s="34">
        <v>64</v>
      </c>
      <c r="N128" s="22">
        <f t="shared" ref="N128:N131" si="82">+O128+P128</f>
        <v>1872</v>
      </c>
      <c r="O128" s="34">
        <v>313</v>
      </c>
      <c r="P128" s="34">
        <v>1559</v>
      </c>
      <c r="Q128" s="40"/>
      <c r="R128" s="40"/>
      <c r="S128" s="40"/>
    </row>
    <row r="129" spans="1:19" ht="21" customHeight="1" x14ac:dyDescent="0.2">
      <c r="A129" s="27" t="s">
        <v>240</v>
      </c>
      <c r="B129" s="23">
        <f t="shared" si="78"/>
        <v>-3623</v>
      </c>
      <c r="C129" s="23">
        <f t="shared" si="79"/>
        <v>147</v>
      </c>
      <c r="D129" s="35">
        <v>78</v>
      </c>
      <c r="E129" s="35">
        <v>2619</v>
      </c>
      <c r="F129" s="35">
        <v>-1752</v>
      </c>
      <c r="G129" s="23">
        <f t="shared" si="80"/>
        <v>-798</v>
      </c>
      <c r="H129" s="35">
        <v>197</v>
      </c>
      <c r="I129" s="35">
        <v>-995</v>
      </c>
      <c r="J129" s="23">
        <f t="shared" si="81"/>
        <v>3770</v>
      </c>
      <c r="K129" s="35">
        <v>3496</v>
      </c>
      <c r="L129" s="35">
        <v>1071</v>
      </c>
      <c r="M129" s="35">
        <v>-556</v>
      </c>
      <c r="N129" s="23">
        <f t="shared" si="82"/>
        <v>-241</v>
      </c>
      <c r="O129" s="35">
        <v>-382</v>
      </c>
      <c r="P129" s="35">
        <v>141</v>
      </c>
      <c r="Q129" s="40"/>
      <c r="R129" s="40"/>
      <c r="S129" s="40"/>
    </row>
    <row r="130" spans="1:19" ht="20.25" customHeight="1" x14ac:dyDescent="0.2">
      <c r="A130" s="26" t="s">
        <v>241</v>
      </c>
      <c r="B130" s="22">
        <f t="shared" si="78"/>
        <v>4225</v>
      </c>
      <c r="C130" s="22">
        <f t="shared" si="79"/>
        <v>5760</v>
      </c>
      <c r="D130" s="34">
        <v>-81</v>
      </c>
      <c r="E130" s="34">
        <v>5312</v>
      </c>
      <c r="F130" s="34">
        <v>738</v>
      </c>
      <c r="G130" s="22">
        <f t="shared" si="80"/>
        <v>-209</v>
      </c>
      <c r="H130" s="34">
        <v>217</v>
      </c>
      <c r="I130" s="34">
        <v>-426</v>
      </c>
      <c r="J130" s="22">
        <f t="shared" si="81"/>
        <v>1535</v>
      </c>
      <c r="K130" s="34">
        <v>3874</v>
      </c>
      <c r="L130" s="34">
        <v>-1176</v>
      </c>
      <c r="M130" s="34">
        <v>273</v>
      </c>
      <c r="N130" s="22">
        <f t="shared" si="82"/>
        <v>-1436</v>
      </c>
      <c r="O130" s="34">
        <v>-473</v>
      </c>
      <c r="P130" s="34">
        <v>-963</v>
      </c>
      <c r="Q130" s="40"/>
      <c r="R130" s="40"/>
      <c r="S130" s="40"/>
    </row>
    <row r="131" spans="1:19" ht="21" customHeight="1" x14ac:dyDescent="0.2">
      <c r="A131" s="27" t="s">
        <v>242</v>
      </c>
      <c r="B131" s="23">
        <f t="shared" si="78"/>
        <v>-3711</v>
      </c>
      <c r="C131" s="23">
        <f t="shared" si="79"/>
        <v>2663</v>
      </c>
      <c r="D131" s="35">
        <v>7</v>
      </c>
      <c r="E131" s="35">
        <v>-2466</v>
      </c>
      <c r="F131" s="35">
        <v>5018</v>
      </c>
      <c r="G131" s="23">
        <f t="shared" si="80"/>
        <v>104</v>
      </c>
      <c r="H131" s="35">
        <v>-26</v>
      </c>
      <c r="I131" s="35">
        <v>130</v>
      </c>
      <c r="J131" s="23">
        <f t="shared" si="81"/>
        <v>6374</v>
      </c>
      <c r="K131" s="35">
        <v>-3159</v>
      </c>
      <c r="L131" s="35">
        <v>4460</v>
      </c>
      <c r="M131" s="35">
        <v>5199</v>
      </c>
      <c r="N131" s="23">
        <f t="shared" si="82"/>
        <v>-126</v>
      </c>
      <c r="O131" s="35">
        <v>583</v>
      </c>
      <c r="P131" s="35">
        <v>-709</v>
      </c>
      <c r="Q131" s="40"/>
      <c r="R131" s="40"/>
      <c r="S131" s="40"/>
    </row>
  </sheetData>
  <mergeCells count="15">
    <mergeCell ref="A6:A9"/>
    <mergeCell ref="B6:P6"/>
    <mergeCell ref="B7:B9"/>
    <mergeCell ref="C7:I7"/>
    <mergeCell ref="J7:P7"/>
    <mergeCell ref="C8:C9"/>
    <mergeCell ref="D8:D9"/>
    <mergeCell ref="E8:E9"/>
    <mergeCell ref="F8:F9"/>
    <mergeCell ref="G8:I8"/>
    <mergeCell ref="K8:K9"/>
    <mergeCell ref="L8:L9"/>
    <mergeCell ref="M8:M9"/>
    <mergeCell ref="N8:P8"/>
    <mergeCell ref="J8:J9"/>
  </mergeCells>
  <conditionalFormatting sqref="Q1:T25 Q132:T1048576 Q29:T29 Q35:T36 Q38:T95">
    <cfRule type="cellIs" dxfId="59" priority="20" operator="notEqual">
      <formula>0</formula>
    </cfRule>
  </conditionalFormatting>
  <conditionalFormatting sqref="Q96:T99">
    <cfRule type="cellIs" dxfId="58" priority="19" operator="notEqual">
      <formula>0</formula>
    </cfRule>
  </conditionalFormatting>
  <conditionalFormatting sqref="Q26:T26">
    <cfRule type="cellIs" dxfId="57" priority="18" operator="notEqual">
      <formula>0</formula>
    </cfRule>
  </conditionalFormatting>
  <conditionalFormatting sqref="Q100:T103">
    <cfRule type="cellIs" dxfId="56" priority="17" operator="notEqual">
      <formula>0</formula>
    </cfRule>
  </conditionalFormatting>
  <conditionalFormatting sqref="Q27:T27">
    <cfRule type="cellIs" dxfId="55" priority="16" operator="notEqual">
      <formula>0</formula>
    </cfRule>
  </conditionalFormatting>
  <conditionalFormatting sqref="Q104:T107">
    <cfRule type="cellIs" dxfId="54" priority="15" operator="notEqual">
      <formula>0</formula>
    </cfRule>
  </conditionalFormatting>
  <conditionalFormatting sqref="Q28:T28">
    <cfRule type="cellIs" dxfId="53" priority="14" operator="notEqual">
      <formula>0</formula>
    </cfRule>
  </conditionalFormatting>
  <conditionalFormatting sqref="Q108:T111">
    <cfRule type="cellIs" dxfId="52" priority="13" operator="notEqual">
      <formula>0</formula>
    </cfRule>
  </conditionalFormatting>
  <conditionalFormatting sqref="Q29:T29">
    <cfRule type="cellIs" dxfId="51" priority="12" operator="notEqual">
      <formula>0</formula>
    </cfRule>
  </conditionalFormatting>
  <conditionalFormatting sqref="Q112:T115">
    <cfRule type="cellIs" dxfId="50" priority="11" operator="notEqual">
      <formula>0</formula>
    </cfRule>
  </conditionalFormatting>
  <conditionalFormatting sqref="Q30:T30">
    <cfRule type="cellIs" dxfId="49" priority="10" operator="notEqual">
      <formula>0</formula>
    </cfRule>
  </conditionalFormatting>
  <conditionalFormatting sqref="Q31:T31">
    <cfRule type="cellIs" dxfId="48" priority="9" operator="notEqual">
      <formula>0</formula>
    </cfRule>
  </conditionalFormatting>
  <conditionalFormatting sqref="Q32:T32">
    <cfRule type="cellIs" dxfId="47" priority="8" operator="notEqual">
      <formula>0</formula>
    </cfRule>
  </conditionalFormatting>
  <conditionalFormatting sqref="Q116:T119">
    <cfRule type="cellIs" dxfId="46" priority="7" operator="notEqual">
      <formula>0</formula>
    </cfRule>
  </conditionalFormatting>
  <conditionalFormatting sqref="Q37:T37">
    <cfRule type="cellIs" dxfId="45" priority="6" operator="notEqual">
      <formula>0</formula>
    </cfRule>
  </conditionalFormatting>
  <conditionalFormatting sqref="Q120:T123">
    <cfRule type="cellIs" dxfId="44" priority="5" operator="notEqual">
      <formula>0</formula>
    </cfRule>
  </conditionalFormatting>
  <conditionalFormatting sqref="Q124:T127">
    <cfRule type="cellIs" dxfId="43" priority="4" operator="notEqual">
      <formula>0</formula>
    </cfRule>
  </conditionalFormatting>
  <conditionalFormatting sqref="Q33:T33">
    <cfRule type="cellIs" dxfId="42" priority="3" operator="notEqual">
      <formula>0</formula>
    </cfRule>
  </conditionalFormatting>
  <conditionalFormatting sqref="Q128:T131">
    <cfRule type="cellIs" dxfId="41" priority="2" operator="notEqual">
      <formula>0</formula>
    </cfRule>
  </conditionalFormatting>
  <conditionalFormatting sqref="Q34:T34">
    <cfRule type="cellIs" dxfId="40" priority="1" operator="notEqual">
      <formula>0</formula>
    </cfRule>
  </conditionalFormatting>
  <pageMargins left="0.11811023622047245" right="0.47244094488188981" top="0.15748031496062992" bottom="0.23622047244094491" header="0.15748031496062992" footer="0.15748031496062992"/>
  <pageSetup paperSize="9" scale="59" fitToHeight="3" orientation="landscape" r:id="rId1"/>
  <headerFooter alignWithMargins="0"/>
  <rowBreaks count="1" manualBreakCount="1">
    <brk id="35" max="15" man="1"/>
  </rowBreaks>
  <ignoredErrors>
    <ignoredError sqref="G15:Q27 G29:G3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I140"/>
  <sheetViews>
    <sheetView showGridLines="0" view="pageBreakPreview" zoomScale="90" zoomScaleNormal="100" zoomScaleSheetLayoutView="90" workbookViewId="0">
      <pane ySplit="8" topLeftCell="A27" activePane="bottomLeft" state="frozen"/>
      <selection activeCell="B15" sqref="B15"/>
      <selection pane="bottomLeft" activeCell="H32" sqref="H32"/>
    </sheetView>
  </sheetViews>
  <sheetFormatPr defaultColWidth="9.140625" defaultRowHeight="12.75" x14ac:dyDescent="0.2"/>
  <cols>
    <col min="1" max="1" width="15.140625" style="15" customWidth="1"/>
    <col min="2" max="8" width="21.140625" style="15" customWidth="1"/>
    <col min="9" max="9" width="10.7109375" style="15" customWidth="1"/>
    <col min="10" max="16384" width="9.140625" style="15"/>
  </cols>
  <sheetData>
    <row r="2" spans="1:9" x14ac:dyDescent="0.2">
      <c r="A2" s="14" t="s">
        <v>243</v>
      </c>
    </row>
    <row r="4" spans="1:9" x14ac:dyDescent="0.2">
      <c r="A4" s="16" t="s">
        <v>126</v>
      </c>
    </row>
    <row r="6" spans="1:9" ht="30" customHeight="1" x14ac:dyDescent="0.2">
      <c r="A6" s="140" t="s">
        <v>6</v>
      </c>
      <c r="B6" s="191" t="s">
        <v>64</v>
      </c>
      <c r="C6" s="192"/>
      <c r="D6" s="192"/>
      <c r="E6" s="192"/>
      <c r="F6" s="192"/>
      <c r="G6" s="192"/>
      <c r="H6" s="193"/>
    </row>
    <row r="7" spans="1:9" ht="69" customHeight="1" x14ac:dyDescent="0.2">
      <c r="A7" s="141"/>
      <c r="B7" s="111" t="s">
        <v>115</v>
      </c>
      <c r="C7" s="98" t="s">
        <v>122</v>
      </c>
      <c r="D7" s="98" t="s">
        <v>5</v>
      </c>
      <c r="E7" s="98" t="s">
        <v>173</v>
      </c>
      <c r="F7" s="98" t="s">
        <v>138</v>
      </c>
      <c r="G7" s="98" t="s">
        <v>51</v>
      </c>
      <c r="H7" s="98" t="s">
        <v>116</v>
      </c>
    </row>
    <row r="8" spans="1:9" ht="21" customHeight="1" x14ac:dyDescent="0.2">
      <c r="A8" s="74">
        <v>1</v>
      </c>
      <c r="B8" s="74">
        <f>A8+1</f>
        <v>2</v>
      </c>
      <c r="C8" s="74">
        <f t="shared" ref="C8:H8" si="0">B8+1</f>
        <v>3</v>
      </c>
      <c r="D8" s="74">
        <f t="shared" si="0"/>
        <v>4</v>
      </c>
      <c r="E8" s="74">
        <f t="shared" si="0"/>
        <v>5</v>
      </c>
      <c r="F8" s="74">
        <f t="shared" si="0"/>
        <v>6</v>
      </c>
      <c r="G8" s="74">
        <f t="shared" si="0"/>
        <v>7</v>
      </c>
      <c r="H8" s="74">
        <f t="shared" si="0"/>
        <v>8</v>
      </c>
    </row>
    <row r="9" spans="1:9" ht="21" hidden="1" customHeight="1" x14ac:dyDescent="0.2">
      <c r="A9" s="21">
        <v>2000</v>
      </c>
      <c r="B9" s="22"/>
      <c r="C9" s="22"/>
      <c r="D9" s="22"/>
      <c r="E9" s="22"/>
      <c r="F9" s="22"/>
      <c r="G9" s="22"/>
      <c r="H9" s="22"/>
    </row>
    <row r="10" spans="1:9" ht="21" hidden="1" customHeight="1" x14ac:dyDescent="0.2">
      <c r="A10" s="75">
        <v>2001</v>
      </c>
      <c r="B10" s="76"/>
      <c r="C10" s="76"/>
      <c r="D10" s="76"/>
      <c r="E10" s="76"/>
      <c r="F10" s="76"/>
      <c r="G10" s="76"/>
      <c r="H10" s="76"/>
    </row>
    <row r="11" spans="1:9" ht="21" hidden="1" customHeight="1" x14ac:dyDescent="0.2">
      <c r="A11" s="21">
        <v>2002</v>
      </c>
      <c r="B11" s="22"/>
      <c r="C11" s="22"/>
      <c r="D11" s="22"/>
      <c r="E11" s="22"/>
      <c r="F11" s="22"/>
      <c r="G11" s="22"/>
      <c r="H11" s="22"/>
    </row>
    <row r="12" spans="1:9" ht="21" hidden="1" customHeight="1" x14ac:dyDescent="0.2">
      <c r="A12" s="75">
        <v>2003</v>
      </c>
      <c r="B12" s="76"/>
      <c r="C12" s="76"/>
      <c r="D12" s="76"/>
      <c r="E12" s="76"/>
      <c r="F12" s="76"/>
      <c r="G12" s="76"/>
      <c r="H12" s="76"/>
    </row>
    <row r="13" spans="1:9" ht="21" customHeight="1" x14ac:dyDescent="0.2">
      <c r="A13" s="21">
        <v>2004</v>
      </c>
      <c r="B13" s="22">
        <f>+C13+D13+E13+F13+G13+H13</f>
        <v>9628</v>
      </c>
      <c r="C13" s="22">
        <f t="shared" ref="C13:H13" si="1">+C50+C51+C52+C53</f>
        <v>25</v>
      </c>
      <c r="D13" s="22">
        <f t="shared" si="1"/>
        <v>8486</v>
      </c>
      <c r="E13" s="22">
        <f t="shared" si="1"/>
        <v>48</v>
      </c>
      <c r="F13" s="22">
        <f t="shared" si="1"/>
        <v>25</v>
      </c>
      <c r="G13" s="22">
        <f t="shared" si="1"/>
        <v>1028</v>
      </c>
      <c r="H13" s="22">
        <f t="shared" si="1"/>
        <v>16</v>
      </c>
    </row>
    <row r="14" spans="1:9" s="41" customFormat="1" ht="21" customHeight="1" x14ac:dyDescent="0.2">
      <c r="A14" s="75">
        <v>2005</v>
      </c>
      <c r="B14" s="76">
        <f t="shared" ref="B14:B86" si="2">+C14+D14+E14+F14+G14+H14</f>
        <v>2178</v>
      </c>
      <c r="C14" s="76">
        <f t="shared" ref="C14:H14" si="3">+C54+C55+C56+C57</f>
        <v>69</v>
      </c>
      <c r="D14" s="76">
        <f t="shared" si="3"/>
        <v>521</v>
      </c>
      <c r="E14" s="76">
        <f t="shared" si="3"/>
        <v>259</v>
      </c>
      <c r="F14" s="76">
        <f t="shared" si="3"/>
        <v>0</v>
      </c>
      <c r="G14" s="76">
        <f t="shared" si="3"/>
        <v>1291</v>
      </c>
      <c r="H14" s="76">
        <f t="shared" si="3"/>
        <v>38</v>
      </c>
      <c r="I14" s="15"/>
    </row>
    <row r="15" spans="1:9" s="41" customFormat="1" ht="21" customHeight="1" x14ac:dyDescent="0.2">
      <c r="A15" s="21">
        <v>2006</v>
      </c>
      <c r="B15" s="22">
        <f t="shared" si="2"/>
        <v>3202</v>
      </c>
      <c r="C15" s="22">
        <f t="shared" ref="C15:H15" si="4">+C58+C59+C60+C61</f>
        <v>70</v>
      </c>
      <c r="D15" s="22">
        <f t="shared" si="4"/>
        <v>1168</v>
      </c>
      <c r="E15" s="22">
        <f t="shared" si="4"/>
        <v>277</v>
      </c>
      <c r="F15" s="22">
        <f t="shared" si="4"/>
        <v>63</v>
      </c>
      <c r="G15" s="22">
        <f t="shared" si="4"/>
        <v>1664</v>
      </c>
      <c r="H15" s="22">
        <f t="shared" si="4"/>
        <v>-40</v>
      </c>
      <c r="I15" s="40"/>
    </row>
    <row r="16" spans="1:9" s="41" customFormat="1" ht="21" customHeight="1" x14ac:dyDescent="0.2">
      <c r="A16" s="75">
        <v>2007</v>
      </c>
      <c r="B16" s="76">
        <f t="shared" si="2"/>
        <v>1324</v>
      </c>
      <c r="C16" s="76">
        <f t="shared" ref="C16:H16" si="5">+C62+C63+C64+C65</f>
        <v>143</v>
      </c>
      <c r="D16" s="76">
        <f t="shared" si="5"/>
        <v>-2039</v>
      </c>
      <c r="E16" s="76">
        <f t="shared" si="5"/>
        <v>761</v>
      </c>
      <c r="F16" s="76">
        <f t="shared" si="5"/>
        <v>7</v>
      </c>
      <c r="G16" s="76">
        <f t="shared" si="5"/>
        <v>2281</v>
      </c>
      <c r="H16" s="76">
        <f t="shared" si="5"/>
        <v>171</v>
      </c>
      <c r="I16" s="40"/>
    </row>
    <row r="17" spans="1:9" s="41" customFormat="1" ht="21" customHeight="1" x14ac:dyDescent="0.2">
      <c r="A17" s="21">
        <v>2008</v>
      </c>
      <c r="B17" s="22">
        <f t="shared" si="2"/>
        <v>-4083</v>
      </c>
      <c r="C17" s="22">
        <f t="shared" ref="C17:H17" si="6">+C66+C67+C68+C69</f>
        <v>138</v>
      </c>
      <c r="D17" s="22">
        <f t="shared" si="6"/>
        <v>-4344</v>
      </c>
      <c r="E17" s="22">
        <f t="shared" si="6"/>
        <v>630</v>
      </c>
      <c r="F17" s="22">
        <f t="shared" si="6"/>
        <v>-45</v>
      </c>
      <c r="G17" s="22">
        <f t="shared" si="6"/>
        <v>-884</v>
      </c>
      <c r="H17" s="22">
        <f t="shared" si="6"/>
        <v>422</v>
      </c>
      <c r="I17" s="40"/>
    </row>
    <row r="18" spans="1:9" s="40" customFormat="1" ht="21" customHeight="1" x14ac:dyDescent="0.2">
      <c r="A18" s="75">
        <v>2009</v>
      </c>
      <c r="B18" s="76">
        <f t="shared" si="2"/>
        <v>-3857</v>
      </c>
      <c r="C18" s="76">
        <f t="shared" ref="C18:H18" si="7">+C70+C71+C72+C73</f>
        <v>66</v>
      </c>
      <c r="D18" s="76">
        <f t="shared" si="7"/>
        <v>-3698</v>
      </c>
      <c r="E18" s="76">
        <f t="shared" si="7"/>
        <v>-430</v>
      </c>
      <c r="F18" s="76">
        <f t="shared" si="7"/>
        <v>57</v>
      </c>
      <c r="G18" s="76">
        <f t="shared" si="7"/>
        <v>-610</v>
      </c>
      <c r="H18" s="76">
        <f t="shared" si="7"/>
        <v>758</v>
      </c>
    </row>
    <row r="19" spans="1:9" s="41" customFormat="1" ht="21" customHeight="1" x14ac:dyDescent="0.2">
      <c r="A19" s="25">
        <v>2010</v>
      </c>
      <c r="B19" s="22">
        <f t="shared" si="2"/>
        <v>3942</v>
      </c>
      <c r="C19" s="22">
        <f t="shared" ref="C19:H19" si="8">+C74+C75+C76+C77</f>
        <v>87</v>
      </c>
      <c r="D19" s="22">
        <f t="shared" si="8"/>
        <v>1012</v>
      </c>
      <c r="E19" s="22">
        <f t="shared" si="8"/>
        <v>-355</v>
      </c>
      <c r="F19" s="22">
        <f t="shared" si="8"/>
        <v>-110</v>
      </c>
      <c r="G19" s="22">
        <f t="shared" si="8"/>
        <v>1254</v>
      </c>
      <c r="H19" s="22">
        <f t="shared" si="8"/>
        <v>2054</v>
      </c>
      <c r="I19" s="40"/>
    </row>
    <row r="20" spans="1:9" s="40" customFormat="1" ht="21" customHeight="1" x14ac:dyDescent="0.2">
      <c r="A20" s="75">
        <v>2011</v>
      </c>
      <c r="B20" s="76">
        <f t="shared" si="2"/>
        <v>2934</v>
      </c>
      <c r="C20" s="76">
        <f t="shared" ref="C20:H20" si="9">+C78+C79+C80+C81</f>
        <v>47</v>
      </c>
      <c r="D20" s="76">
        <f t="shared" si="9"/>
        <v>316</v>
      </c>
      <c r="E20" s="76">
        <f t="shared" si="9"/>
        <v>993</v>
      </c>
      <c r="F20" s="76">
        <f t="shared" si="9"/>
        <v>125</v>
      </c>
      <c r="G20" s="76">
        <f t="shared" si="9"/>
        <v>642</v>
      </c>
      <c r="H20" s="76">
        <f t="shared" si="9"/>
        <v>811</v>
      </c>
    </row>
    <row r="21" spans="1:9" s="40" customFormat="1" ht="21" customHeight="1" x14ac:dyDescent="0.2">
      <c r="A21" s="25">
        <v>2012</v>
      </c>
      <c r="B21" s="22">
        <f t="shared" si="2"/>
        <v>2840</v>
      </c>
      <c r="C21" s="22">
        <f t="shared" ref="C21:H21" si="10">+C82+C83+C84+C85</f>
        <v>192</v>
      </c>
      <c r="D21" s="22">
        <f t="shared" si="10"/>
        <v>1541</v>
      </c>
      <c r="E21" s="22">
        <f t="shared" si="10"/>
        <v>-327</v>
      </c>
      <c r="F21" s="22">
        <f t="shared" si="10"/>
        <v>-54</v>
      </c>
      <c r="G21" s="22">
        <f t="shared" si="10"/>
        <v>811</v>
      </c>
      <c r="H21" s="22">
        <f t="shared" si="10"/>
        <v>677</v>
      </c>
    </row>
    <row r="22" spans="1:9" s="40" customFormat="1" ht="21" customHeight="1" x14ac:dyDescent="0.2">
      <c r="A22" s="75">
        <v>2013</v>
      </c>
      <c r="B22" s="76">
        <f t="shared" si="2"/>
        <v>750</v>
      </c>
      <c r="C22" s="76">
        <f t="shared" ref="C22:H22" si="11">+C86+C87+C88+C89</f>
        <v>465</v>
      </c>
      <c r="D22" s="76">
        <f t="shared" si="11"/>
        <v>-1129</v>
      </c>
      <c r="E22" s="76">
        <f t="shared" si="11"/>
        <v>1035</v>
      </c>
      <c r="F22" s="76">
        <f t="shared" si="11"/>
        <v>62</v>
      </c>
      <c r="G22" s="76">
        <f t="shared" si="11"/>
        <v>890</v>
      </c>
      <c r="H22" s="76">
        <f t="shared" si="11"/>
        <v>-573</v>
      </c>
    </row>
    <row r="23" spans="1:9" s="40" customFormat="1" ht="21" customHeight="1" x14ac:dyDescent="0.2">
      <c r="A23" s="25">
        <v>2014</v>
      </c>
      <c r="B23" s="22">
        <f t="shared" si="2"/>
        <v>2059</v>
      </c>
      <c r="C23" s="22">
        <f t="shared" ref="C23:H23" si="12">+C90+C91+C92+C93</f>
        <v>161</v>
      </c>
      <c r="D23" s="22">
        <f t="shared" si="12"/>
        <v>192</v>
      </c>
      <c r="E23" s="22">
        <f t="shared" si="12"/>
        <v>506</v>
      </c>
      <c r="F23" s="22">
        <f t="shared" si="12"/>
        <v>57</v>
      </c>
      <c r="G23" s="22">
        <f t="shared" si="12"/>
        <v>1499</v>
      </c>
      <c r="H23" s="22">
        <f t="shared" si="12"/>
        <v>-356</v>
      </c>
    </row>
    <row r="24" spans="1:9" s="40" customFormat="1" ht="21" customHeight="1" x14ac:dyDescent="0.2">
      <c r="A24" s="75">
        <v>2015</v>
      </c>
      <c r="B24" s="76">
        <f t="shared" si="2"/>
        <v>5442</v>
      </c>
      <c r="C24" s="76">
        <f t="shared" ref="C24:H24" si="13">+C94+C95+C96+C97</f>
        <v>246</v>
      </c>
      <c r="D24" s="76">
        <f t="shared" si="13"/>
        <v>-298</v>
      </c>
      <c r="E24" s="76">
        <f t="shared" si="13"/>
        <v>265</v>
      </c>
      <c r="F24" s="76">
        <f t="shared" si="13"/>
        <v>80</v>
      </c>
      <c r="G24" s="76">
        <f t="shared" si="13"/>
        <v>1305</v>
      </c>
      <c r="H24" s="76">
        <f t="shared" si="13"/>
        <v>3844</v>
      </c>
    </row>
    <row r="25" spans="1:9" s="40" customFormat="1" ht="21" customHeight="1" x14ac:dyDescent="0.2">
      <c r="A25" s="25">
        <v>2016</v>
      </c>
      <c r="B25" s="22">
        <f t="shared" ref="B25:B26" si="14">+C25+D25+E25+F25+G25+H25</f>
        <v>4294</v>
      </c>
      <c r="C25" s="22">
        <f t="shared" ref="C25:H25" si="15">+C98+C99+C100+C101</f>
        <v>150</v>
      </c>
      <c r="D25" s="22">
        <f t="shared" si="15"/>
        <v>919</v>
      </c>
      <c r="E25" s="22">
        <f t="shared" si="15"/>
        <v>-70</v>
      </c>
      <c r="F25" s="22">
        <f t="shared" si="15"/>
        <v>-93</v>
      </c>
      <c r="G25" s="22">
        <f t="shared" si="15"/>
        <v>808</v>
      </c>
      <c r="H25" s="22">
        <f t="shared" si="15"/>
        <v>2580</v>
      </c>
    </row>
    <row r="26" spans="1:9" s="40" customFormat="1" ht="21" customHeight="1" x14ac:dyDescent="0.2">
      <c r="A26" s="75">
        <v>2017</v>
      </c>
      <c r="B26" s="76">
        <f t="shared" si="14"/>
        <v>5941</v>
      </c>
      <c r="C26" s="76">
        <f t="shared" ref="C26:H26" si="16">C102+C103+C104+C105</f>
        <v>55</v>
      </c>
      <c r="D26" s="76">
        <f t="shared" si="16"/>
        <v>854</v>
      </c>
      <c r="E26" s="76">
        <f t="shared" si="16"/>
        <v>813</v>
      </c>
      <c r="F26" s="76">
        <f t="shared" si="16"/>
        <v>-39</v>
      </c>
      <c r="G26" s="76">
        <f t="shared" si="16"/>
        <v>4057</v>
      </c>
      <c r="H26" s="76">
        <f t="shared" si="16"/>
        <v>201</v>
      </c>
    </row>
    <row r="27" spans="1:9" s="51" customFormat="1" ht="21" customHeight="1" x14ac:dyDescent="0.2">
      <c r="A27" s="25">
        <v>2018</v>
      </c>
      <c r="B27" s="53">
        <f t="shared" ref="B27:B30" si="17">+C27+D27+E27+F27+G27+H27</f>
        <v>5104</v>
      </c>
      <c r="C27" s="53">
        <f t="shared" ref="C27:H27" si="18">C107+C108+C109+C106</f>
        <v>124</v>
      </c>
      <c r="D27" s="53">
        <f t="shared" si="18"/>
        <v>2037</v>
      </c>
      <c r="E27" s="53">
        <f t="shared" si="18"/>
        <v>1876</v>
      </c>
      <c r="F27" s="53">
        <f t="shared" si="18"/>
        <v>65</v>
      </c>
      <c r="G27" s="53">
        <f t="shared" si="18"/>
        <v>1124</v>
      </c>
      <c r="H27" s="53">
        <f t="shared" si="18"/>
        <v>-122</v>
      </c>
    </row>
    <row r="28" spans="1:9" s="40" customFormat="1" ht="21" customHeight="1" x14ac:dyDescent="0.2">
      <c r="A28" s="75">
        <v>2019</v>
      </c>
      <c r="B28" s="76">
        <f t="shared" si="17"/>
        <v>1319</v>
      </c>
      <c r="C28" s="76">
        <f t="shared" ref="C28:H28" si="19">+C110+C111+C112+C113</f>
        <v>136</v>
      </c>
      <c r="D28" s="76">
        <f t="shared" si="19"/>
        <v>-1618</v>
      </c>
      <c r="E28" s="76">
        <f t="shared" si="19"/>
        <v>964</v>
      </c>
      <c r="F28" s="76">
        <f t="shared" si="19"/>
        <v>36</v>
      </c>
      <c r="G28" s="76">
        <f t="shared" si="19"/>
        <v>733</v>
      </c>
      <c r="H28" s="76">
        <f t="shared" si="19"/>
        <v>1068</v>
      </c>
    </row>
    <row r="29" spans="1:9" s="40" customFormat="1" ht="21" customHeight="1" x14ac:dyDescent="0.2">
      <c r="A29" s="25">
        <v>2020</v>
      </c>
      <c r="B29" s="22">
        <f t="shared" si="17"/>
        <v>12982</v>
      </c>
      <c r="C29" s="22">
        <f t="shared" ref="C29:H29" si="20">+C114+C115+C116+C117</f>
        <v>1679</v>
      </c>
      <c r="D29" s="22">
        <f t="shared" si="20"/>
        <v>1600</v>
      </c>
      <c r="E29" s="22">
        <f t="shared" si="20"/>
        <v>-330</v>
      </c>
      <c r="F29" s="22">
        <f t="shared" si="20"/>
        <v>7</v>
      </c>
      <c r="G29" s="22">
        <f t="shared" si="20"/>
        <v>2723</v>
      </c>
      <c r="H29" s="22">
        <f t="shared" si="20"/>
        <v>7303</v>
      </c>
    </row>
    <row r="30" spans="1:9" s="40" customFormat="1" ht="21" customHeight="1" x14ac:dyDescent="0.2">
      <c r="A30" s="75">
        <v>2021</v>
      </c>
      <c r="B30" s="76">
        <f t="shared" si="17"/>
        <v>10777</v>
      </c>
      <c r="C30" s="76">
        <f t="shared" ref="C30:H30" si="21">C118+C119+C120+C121</f>
        <v>55</v>
      </c>
      <c r="D30" s="76">
        <f t="shared" si="21"/>
        <v>7803</v>
      </c>
      <c r="E30" s="76">
        <f t="shared" si="21"/>
        <v>927</v>
      </c>
      <c r="F30" s="76">
        <f t="shared" si="21"/>
        <v>154</v>
      </c>
      <c r="G30" s="76">
        <f t="shared" si="21"/>
        <v>4000</v>
      </c>
      <c r="H30" s="76">
        <f t="shared" si="21"/>
        <v>-2162</v>
      </c>
    </row>
    <row r="31" spans="1:9" s="40" customFormat="1" ht="21" customHeight="1" x14ac:dyDescent="0.2">
      <c r="A31" s="25">
        <v>2022</v>
      </c>
      <c r="B31" s="22">
        <f>+B122+B123+B124+B125</f>
        <v>18783</v>
      </c>
      <c r="C31" s="22">
        <f t="shared" ref="C31:H31" si="22">+C122+C123+C124+C125</f>
        <v>21</v>
      </c>
      <c r="D31" s="22">
        <f t="shared" si="22"/>
        <v>12711</v>
      </c>
      <c r="E31" s="22">
        <f t="shared" si="22"/>
        <v>1441</v>
      </c>
      <c r="F31" s="22">
        <f t="shared" si="22"/>
        <v>134</v>
      </c>
      <c r="G31" s="22">
        <f t="shared" si="22"/>
        <v>5440</v>
      </c>
      <c r="H31" s="22">
        <f t="shared" si="22"/>
        <v>-964</v>
      </c>
    </row>
    <row r="32" spans="1:9" s="40" customFormat="1" ht="21" customHeight="1" x14ac:dyDescent="0.2">
      <c r="A32" s="75">
        <v>2023</v>
      </c>
      <c r="B32" s="76">
        <f t="shared" ref="B32" si="23">+C32+D32+E32+F32+G32+H32</f>
        <v>13739</v>
      </c>
      <c r="C32" s="76">
        <f t="shared" ref="C32:H32" si="24">C126+C127+C128+C129</f>
        <v>113</v>
      </c>
      <c r="D32" s="76">
        <f t="shared" si="24"/>
        <v>7311</v>
      </c>
      <c r="E32" s="76">
        <f t="shared" si="24"/>
        <v>415</v>
      </c>
      <c r="F32" s="76">
        <f t="shared" si="24"/>
        <v>116</v>
      </c>
      <c r="G32" s="76">
        <f t="shared" si="24"/>
        <v>839</v>
      </c>
      <c r="H32" s="76">
        <f t="shared" si="24"/>
        <v>4945</v>
      </c>
    </row>
    <row r="33" spans="1:9" ht="21" customHeight="1" x14ac:dyDescent="0.2">
      <c r="A33" s="78"/>
      <c r="B33" s="79"/>
      <c r="C33" s="79"/>
      <c r="D33" s="79"/>
      <c r="E33" s="79"/>
      <c r="F33" s="79"/>
      <c r="G33" s="79"/>
      <c r="H33" s="79"/>
      <c r="I33" s="40"/>
    </row>
    <row r="34" spans="1:9" ht="21" hidden="1" customHeight="1" x14ac:dyDescent="0.2">
      <c r="A34" s="26" t="s">
        <v>229</v>
      </c>
      <c r="B34" s="22">
        <f t="shared" ref="B34" si="25">+C34+D34+E34+F34+G34+H34</f>
        <v>0</v>
      </c>
      <c r="C34" s="22"/>
      <c r="D34" s="22"/>
      <c r="E34" s="22"/>
      <c r="F34" s="22"/>
      <c r="G34" s="22"/>
      <c r="H34" s="22"/>
      <c r="I34" s="40"/>
    </row>
    <row r="35" spans="1:9" ht="21" hidden="1" customHeight="1" x14ac:dyDescent="0.2">
      <c r="A35" s="80" t="s">
        <v>65</v>
      </c>
      <c r="B35" s="76">
        <f t="shared" si="2"/>
        <v>0</v>
      </c>
      <c r="C35" s="76"/>
      <c r="D35" s="76"/>
      <c r="E35" s="76"/>
      <c r="F35" s="76"/>
      <c r="G35" s="76"/>
      <c r="H35" s="76"/>
      <c r="I35" s="40"/>
    </row>
    <row r="36" spans="1:9" ht="21" hidden="1" customHeight="1" x14ac:dyDescent="0.2">
      <c r="A36" s="26" t="s">
        <v>66</v>
      </c>
      <c r="B36" s="22">
        <f t="shared" si="2"/>
        <v>0</v>
      </c>
      <c r="C36" s="22"/>
      <c r="D36" s="22"/>
      <c r="E36" s="22"/>
      <c r="F36" s="22"/>
      <c r="G36" s="22"/>
      <c r="H36" s="22"/>
      <c r="I36" s="40"/>
    </row>
    <row r="37" spans="1:9" ht="21" hidden="1" customHeight="1" x14ac:dyDescent="0.2">
      <c r="A37" s="80" t="s">
        <v>67</v>
      </c>
      <c r="B37" s="76">
        <f t="shared" si="2"/>
        <v>0</v>
      </c>
      <c r="C37" s="76"/>
      <c r="D37" s="76"/>
      <c r="E37" s="76"/>
      <c r="F37" s="76"/>
      <c r="G37" s="76"/>
      <c r="H37" s="76"/>
      <c r="I37" s="40"/>
    </row>
    <row r="38" spans="1:9" ht="21" hidden="1" customHeight="1" x14ac:dyDescent="0.2">
      <c r="A38" s="26" t="s">
        <v>68</v>
      </c>
      <c r="B38" s="22">
        <f t="shared" si="2"/>
        <v>0</v>
      </c>
      <c r="C38" s="22"/>
      <c r="D38" s="22"/>
      <c r="E38" s="22"/>
      <c r="F38" s="22"/>
      <c r="G38" s="22"/>
      <c r="H38" s="22"/>
      <c r="I38" s="40"/>
    </row>
    <row r="39" spans="1:9" ht="21" hidden="1" customHeight="1" x14ac:dyDescent="0.2">
      <c r="A39" s="80" t="s">
        <v>69</v>
      </c>
      <c r="B39" s="76">
        <f t="shared" si="2"/>
        <v>0</v>
      </c>
      <c r="C39" s="76"/>
      <c r="D39" s="76"/>
      <c r="E39" s="76"/>
      <c r="F39" s="76"/>
      <c r="G39" s="76"/>
      <c r="H39" s="76"/>
      <c r="I39" s="40"/>
    </row>
    <row r="40" spans="1:9" ht="21" hidden="1" customHeight="1" x14ac:dyDescent="0.2">
      <c r="A40" s="26" t="s">
        <v>70</v>
      </c>
      <c r="B40" s="22">
        <f t="shared" si="2"/>
        <v>0</v>
      </c>
      <c r="C40" s="22"/>
      <c r="D40" s="22"/>
      <c r="E40" s="22"/>
      <c r="F40" s="22"/>
      <c r="G40" s="22"/>
      <c r="H40" s="22"/>
      <c r="I40" s="40"/>
    </row>
    <row r="41" spans="1:9" ht="21" hidden="1" customHeight="1" x14ac:dyDescent="0.2">
      <c r="A41" s="80" t="s">
        <v>71</v>
      </c>
      <c r="B41" s="76">
        <f t="shared" si="2"/>
        <v>0</v>
      </c>
      <c r="C41" s="76"/>
      <c r="D41" s="76"/>
      <c r="E41" s="76"/>
      <c r="F41" s="76"/>
      <c r="G41" s="76"/>
      <c r="H41" s="76"/>
      <c r="I41" s="40"/>
    </row>
    <row r="42" spans="1:9" ht="21" hidden="1" customHeight="1" x14ac:dyDescent="0.2">
      <c r="A42" s="26" t="s">
        <v>72</v>
      </c>
      <c r="B42" s="22">
        <f t="shared" si="2"/>
        <v>0</v>
      </c>
      <c r="C42" s="22"/>
      <c r="D42" s="22"/>
      <c r="E42" s="22"/>
      <c r="F42" s="22"/>
      <c r="G42" s="22"/>
      <c r="H42" s="22"/>
      <c r="I42" s="40"/>
    </row>
    <row r="43" spans="1:9" ht="21" hidden="1" customHeight="1" x14ac:dyDescent="0.2">
      <c r="A43" s="80" t="s">
        <v>73</v>
      </c>
      <c r="B43" s="76">
        <f t="shared" si="2"/>
        <v>0</v>
      </c>
      <c r="C43" s="76"/>
      <c r="D43" s="76"/>
      <c r="E43" s="76"/>
      <c r="F43" s="76"/>
      <c r="G43" s="76"/>
      <c r="H43" s="76"/>
      <c r="I43" s="40"/>
    </row>
    <row r="44" spans="1:9" ht="21" hidden="1" customHeight="1" x14ac:dyDescent="0.2">
      <c r="A44" s="26" t="s">
        <v>74</v>
      </c>
      <c r="B44" s="22">
        <f t="shared" si="2"/>
        <v>0</v>
      </c>
      <c r="C44" s="22"/>
      <c r="D44" s="22"/>
      <c r="E44" s="22"/>
      <c r="F44" s="22"/>
      <c r="G44" s="22"/>
      <c r="H44" s="22"/>
      <c r="I44" s="40"/>
    </row>
    <row r="45" spans="1:9" ht="21" hidden="1" customHeight="1" x14ac:dyDescent="0.2">
      <c r="A45" s="80" t="s">
        <v>75</v>
      </c>
      <c r="B45" s="76">
        <f t="shared" si="2"/>
        <v>0</v>
      </c>
      <c r="C45" s="76"/>
      <c r="D45" s="76"/>
      <c r="E45" s="76"/>
      <c r="F45" s="76"/>
      <c r="G45" s="76"/>
      <c r="H45" s="76"/>
      <c r="I45" s="40"/>
    </row>
    <row r="46" spans="1:9" ht="21" hidden="1" customHeight="1" x14ac:dyDescent="0.2">
      <c r="A46" s="26" t="s">
        <v>76</v>
      </c>
      <c r="B46" s="22">
        <f t="shared" si="2"/>
        <v>0</v>
      </c>
      <c r="C46" s="22"/>
      <c r="D46" s="22"/>
      <c r="E46" s="22"/>
      <c r="F46" s="22"/>
      <c r="G46" s="22"/>
      <c r="H46" s="22"/>
      <c r="I46" s="40"/>
    </row>
    <row r="47" spans="1:9" ht="21" hidden="1" customHeight="1" x14ac:dyDescent="0.2">
      <c r="A47" s="80" t="s">
        <v>77</v>
      </c>
      <c r="B47" s="76">
        <f t="shared" si="2"/>
        <v>0</v>
      </c>
      <c r="C47" s="76"/>
      <c r="D47" s="76"/>
      <c r="E47" s="76"/>
      <c r="F47" s="76"/>
      <c r="G47" s="76"/>
      <c r="H47" s="76"/>
      <c r="I47" s="40"/>
    </row>
    <row r="48" spans="1:9" ht="21" hidden="1" customHeight="1" x14ac:dyDescent="0.2">
      <c r="A48" s="26" t="s">
        <v>78</v>
      </c>
      <c r="B48" s="22">
        <f t="shared" si="2"/>
        <v>0</v>
      </c>
      <c r="C48" s="22"/>
      <c r="D48" s="22"/>
      <c r="E48" s="22"/>
      <c r="F48" s="22"/>
      <c r="G48" s="22"/>
      <c r="H48" s="22"/>
      <c r="I48" s="40"/>
    </row>
    <row r="49" spans="1:9" ht="21" hidden="1" customHeight="1" x14ac:dyDescent="0.2">
      <c r="A49" s="80" t="s">
        <v>79</v>
      </c>
      <c r="B49" s="76">
        <f t="shared" si="2"/>
        <v>0</v>
      </c>
      <c r="C49" s="76"/>
      <c r="D49" s="76"/>
      <c r="E49" s="76"/>
      <c r="F49" s="76"/>
      <c r="G49" s="76"/>
      <c r="H49" s="76"/>
      <c r="I49" s="40"/>
    </row>
    <row r="50" spans="1:9" ht="21" customHeight="1" x14ac:dyDescent="0.2">
      <c r="A50" s="26" t="s">
        <v>9</v>
      </c>
      <c r="B50" s="22">
        <f t="shared" si="2"/>
        <v>1598</v>
      </c>
      <c r="C50" s="34">
        <v>0</v>
      </c>
      <c r="D50" s="34">
        <v>1143</v>
      </c>
      <c r="E50" s="34">
        <v>-29</v>
      </c>
      <c r="F50" s="34">
        <v>-8</v>
      </c>
      <c r="G50" s="34">
        <v>456</v>
      </c>
      <c r="H50" s="34">
        <v>36</v>
      </c>
      <c r="I50" s="40"/>
    </row>
    <row r="51" spans="1:9" ht="21" customHeight="1" x14ac:dyDescent="0.2">
      <c r="A51" s="80" t="s">
        <v>10</v>
      </c>
      <c r="B51" s="76">
        <f t="shared" si="2"/>
        <v>3413</v>
      </c>
      <c r="C51" s="69">
        <v>23</v>
      </c>
      <c r="D51" s="69">
        <v>2512</v>
      </c>
      <c r="E51" s="69">
        <v>-27</v>
      </c>
      <c r="F51" s="69">
        <v>20</v>
      </c>
      <c r="G51" s="69">
        <v>881</v>
      </c>
      <c r="H51" s="69">
        <v>4</v>
      </c>
      <c r="I51" s="40"/>
    </row>
    <row r="52" spans="1:9" ht="21" customHeight="1" x14ac:dyDescent="0.2">
      <c r="A52" s="26" t="s">
        <v>11</v>
      </c>
      <c r="B52" s="22">
        <f t="shared" si="2"/>
        <v>747</v>
      </c>
      <c r="C52" s="34">
        <v>0</v>
      </c>
      <c r="D52" s="34">
        <v>808</v>
      </c>
      <c r="E52" s="34">
        <v>105</v>
      </c>
      <c r="F52" s="34">
        <v>21</v>
      </c>
      <c r="G52" s="34">
        <v>-183</v>
      </c>
      <c r="H52" s="34">
        <v>-4</v>
      </c>
      <c r="I52" s="40"/>
    </row>
    <row r="53" spans="1:9" ht="21" customHeight="1" x14ac:dyDescent="0.2">
      <c r="A53" s="80" t="s">
        <v>12</v>
      </c>
      <c r="B53" s="76">
        <f t="shared" si="2"/>
        <v>3870</v>
      </c>
      <c r="C53" s="69">
        <v>2</v>
      </c>
      <c r="D53" s="69">
        <v>4023</v>
      </c>
      <c r="E53" s="69">
        <v>-1</v>
      </c>
      <c r="F53" s="69">
        <v>-8</v>
      </c>
      <c r="G53" s="69">
        <v>-126</v>
      </c>
      <c r="H53" s="69">
        <v>-20</v>
      </c>
      <c r="I53" s="40"/>
    </row>
    <row r="54" spans="1:9" ht="21" customHeight="1" x14ac:dyDescent="0.2">
      <c r="A54" s="26" t="s">
        <v>13</v>
      </c>
      <c r="B54" s="22">
        <f t="shared" si="2"/>
        <v>800</v>
      </c>
      <c r="C54" s="34">
        <v>0</v>
      </c>
      <c r="D54" s="34">
        <v>384</v>
      </c>
      <c r="E54" s="34">
        <v>-58</v>
      </c>
      <c r="F54" s="34">
        <v>2</v>
      </c>
      <c r="G54" s="34">
        <v>460</v>
      </c>
      <c r="H54" s="34">
        <v>12</v>
      </c>
      <c r="I54" s="40"/>
    </row>
    <row r="55" spans="1:9" ht="21" customHeight="1" x14ac:dyDescent="0.2">
      <c r="A55" s="80" t="s">
        <v>14</v>
      </c>
      <c r="B55" s="76">
        <f t="shared" si="2"/>
        <v>617</v>
      </c>
      <c r="C55" s="69">
        <v>1</v>
      </c>
      <c r="D55" s="69">
        <v>395</v>
      </c>
      <c r="E55" s="69">
        <v>46</v>
      </c>
      <c r="F55" s="69">
        <v>6</v>
      </c>
      <c r="G55" s="69">
        <v>159</v>
      </c>
      <c r="H55" s="69">
        <v>10</v>
      </c>
      <c r="I55" s="40"/>
    </row>
    <row r="56" spans="1:9" ht="21" customHeight="1" x14ac:dyDescent="0.2">
      <c r="A56" s="26" t="s">
        <v>15</v>
      </c>
      <c r="B56" s="22">
        <f t="shared" si="2"/>
        <v>1618</v>
      </c>
      <c r="C56" s="34">
        <v>73</v>
      </c>
      <c r="D56" s="34">
        <v>1108</v>
      </c>
      <c r="E56" s="34">
        <v>104</v>
      </c>
      <c r="F56" s="34">
        <v>-9</v>
      </c>
      <c r="G56" s="34">
        <v>337</v>
      </c>
      <c r="H56" s="34">
        <v>5</v>
      </c>
      <c r="I56" s="40"/>
    </row>
    <row r="57" spans="1:9" ht="21" customHeight="1" x14ac:dyDescent="0.2">
      <c r="A57" s="80" t="s">
        <v>16</v>
      </c>
      <c r="B57" s="76">
        <f t="shared" si="2"/>
        <v>-857</v>
      </c>
      <c r="C57" s="69">
        <v>-5</v>
      </c>
      <c r="D57" s="69">
        <v>-1366</v>
      </c>
      <c r="E57" s="69">
        <v>167</v>
      </c>
      <c r="F57" s="69">
        <v>1</v>
      </c>
      <c r="G57" s="69">
        <v>335</v>
      </c>
      <c r="H57" s="69">
        <v>11</v>
      </c>
      <c r="I57" s="40"/>
    </row>
    <row r="58" spans="1:9" ht="21" customHeight="1" x14ac:dyDescent="0.2">
      <c r="A58" s="26" t="s">
        <v>17</v>
      </c>
      <c r="B58" s="22">
        <f t="shared" si="2"/>
        <v>1289</v>
      </c>
      <c r="C58" s="34">
        <v>0</v>
      </c>
      <c r="D58" s="34">
        <v>851</v>
      </c>
      <c r="E58" s="34">
        <v>4</v>
      </c>
      <c r="F58" s="34">
        <v>-1</v>
      </c>
      <c r="G58" s="34">
        <v>450</v>
      </c>
      <c r="H58" s="34">
        <v>-15</v>
      </c>
      <c r="I58" s="40"/>
    </row>
    <row r="59" spans="1:9" ht="21" customHeight="1" x14ac:dyDescent="0.2">
      <c r="A59" s="80" t="s">
        <v>18</v>
      </c>
      <c r="B59" s="76">
        <f t="shared" si="2"/>
        <v>356</v>
      </c>
      <c r="C59" s="69">
        <v>-2</v>
      </c>
      <c r="D59" s="69">
        <v>-802</v>
      </c>
      <c r="E59" s="69">
        <v>129</v>
      </c>
      <c r="F59" s="69">
        <v>16</v>
      </c>
      <c r="G59" s="69">
        <v>987</v>
      </c>
      <c r="H59" s="69">
        <v>28</v>
      </c>
      <c r="I59" s="40"/>
    </row>
    <row r="60" spans="1:9" ht="21" customHeight="1" x14ac:dyDescent="0.2">
      <c r="A60" s="26" t="s">
        <v>19</v>
      </c>
      <c r="B60" s="22">
        <f t="shared" si="2"/>
        <v>388</v>
      </c>
      <c r="C60" s="34">
        <v>0</v>
      </c>
      <c r="D60" s="34">
        <v>283</v>
      </c>
      <c r="E60" s="34">
        <v>81</v>
      </c>
      <c r="F60" s="34">
        <v>20</v>
      </c>
      <c r="G60" s="34">
        <v>-10</v>
      </c>
      <c r="H60" s="34">
        <v>14</v>
      </c>
      <c r="I60" s="40"/>
    </row>
    <row r="61" spans="1:9" ht="21" customHeight="1" x14ac:dyDescent="0.2">
      <c r="A61" s="80" t="s">
        <v>20</v>
      </c>
      <c r="B61" s="76">
        <f t="shared" si="2"/>
        <v>1169</v>
      </c>
      <c r="C61" s="69">
        <v>72</v>
      </c>
      <c r="D61" s="69">
        <v>836</v>
      </c>
      <c r="E61" s="69">
        <v>63</v>
      </c>
      <c r="F61" s="69">
        <v>28</v>
      </c>
      <c r="G61" s="69">
        <v>237</v>
      </c>
      <c r="H61" s="69">
        <v>-67</v>
      </c>
      <c r="I61" s="40"/>
    </row>
    <row r="62" spans="1:9" ht="21" customHeight="1" x14ac:dyDescent="0.2">
      <c r="A62" s="26" t="s">
        <v>21</v>
      </c>
      <c r="B62" s="22">
        <f t="shared" si="2"/>
        <v>1336</v>
      </c>
      <c r="C62" s="34">
        <v>0</v>
      </c>
      <c r="D62" s="34">
        <v>-57</v>
      </c>
      <c r="E62" s="34">
        <v>189</v>
      </c>
      <c r="F62" s="34">
        <v>12</v>
      </c>
      <c r="G62" s="34">
        <v>1089</v>
      </c>
      <c r="H62" s="34">
        <v>103</v>
      </c>
      <c r="I62" s="40"/>
    </row>
    <row r="63" spans="1:9" ht="21" customHeight="1" x14ac:dyDescent="0.2">
      <c r="A63" s="80" t="s">
        <v>22</v>
      </c>
      <c r="B63" s="76">
        <f t="shared" si="2"/>
        <v>-1479</v>
      </c>
      <c r="C63" s="69">
        <v>71</v>
      </c>
      <c r="D63" s="69">
        <v>-2488</v>
      </c>
      <c r="E63" s="69">
        <v>199</v>
      </c>
      <c r="F63" s="69">
        <v>6</v>
      </c>
      <c r="G63" s="69">
        <v>705</v>
      </c>
      <c r="H63" s="69">
        <v>28</v>
      </c>
      <c r="I63" s="40"/>
    </row>
    <row r="64" spans="1:9" ht="21" customHeight="1" x14ac:dyDescent="0.2">
      <c r="A64" s="26" t="s">
        <v>23</v>
      </c>
      <c r="B64" s="22">
        <f t="shared" si="2"/>
        <v>1339</v>
      </c>
      <c r="C64" s="34">
        <v>0</v>
      </c>
      <c r="D64" s="34">
        <v>336</v>
      </c>
      <c r="E64" s="34">
        <v>274</v>
      </c>
      <c r="F64" s="34">
        <v>-21</v>
      </c>
      <c r="G64" s="34">
        <v>707</v>
      </c>
      <c r="H64" s="34">
        <v>43</v>
      </c>
      <c r="I64" s="40"/>
    </row>
    <row r="65" spans="1:9" ht="21" customHeight="1" x14ac:dyDescent="0.2">
      <c r="A65" s="80" t="s">
        <v>24</v>
      </c>
      <c r="B65" s="76">
        <f t="shared" si="2"/>
        <v>128</v>
      </c>
      <c r="C65" s="69">
        <v>72</v>
      </c>
      <c r="D65" s="69">
        <v>170</v>
      </c>
      <c r="E65" s="69">
        <v>99</v>
      </c>
      <c r="F65" s="69">
        <v>10</v>
      </c>
      <c r="G65" s="69">
        <v>-220</v>
      </c>
      <c r="H65" s="69">
        <v>-3</v>
      </c>
      <c r="I65" s="40"/>
    </row>
    <row r="66" spans="1:9" ht="21" customHeight="1" x14ac:dyDescent="0.2">
      <c r="A66" s="26" t="s">
        <v>25</v>
      </c>
      <c r="B66" s="22">
        <f t="shared" si="2"/>
        <v>2008</v>
      </c>
      <c r="C66" s="34">
        <v>74</v>
      </c>
      <c r="D66" s="34">
        <v>879</v>
      </c>
      <c r="E66" s="34">
        <v>136</v>
      </c>
      <c r="F66" s="34">
        <v>1</v>
      </c>
      <c r="G66" s="34">
        <v>800</v>
      </c>
      <c r="H66" s="34">
        <v>118</v>
      </c>
      <c r="I66" s="40"/>
    </row>
    <row r="67" spans="1:9" ht="21" customHeight="1" x14ac:dyDescent="0.2">
      <c r="A67" s="80" t="s">
        <v>26</v>
      </c>
      <c r="B67" s="76">
        <f t="shared" si="2"/>
        <v>-775</v>
      </c>
      <c r="C67" s="69">
        <v>-6</v>
      </c>
      <c r="D67" s="69">
        <v>-2206</v>
      </c>
      <c r="E67" s="69">
        <v>235</v>
      </c>
      <c r="F67" s="69">
        <v>-7</v>
      </c>
      <c r="G67" s="69">
        <v>1172</v>
      </c>
      <c r="H67" s="69">
        <v>37</v>
      </c>
      <c r="I67" s="40"/>
    </row>
    <row r="68" spans="1:9" ht="21" customHeight="1" x14ac:dyDescent="0.2">
      <c r="A68" s="26" t="s">
        <v>27</v>
      </c>
      <c r="B68" s="22">
        <f t="shared" si="2"/>
        <v>-350</v>
      </c>
      <c r="C68" s="34">
        <v>77</v>
      </c>
      <c r="D68" s="34">
        <v>-50</v>
      </c>
      <c r="E68" s="34">
        <v>255</v>
      </c>
      <c r="F68" s="34">
        <v>-12</v>
      </c>
      <c r="G68" s="34">
        <v>-650</v>
      </c>
      <c r="H68" s="34">
        <v>30</v>
      </c>
      <c r="I68" s="40"/>
    </row>
    <row r="69" spans="1:9" ht="21" customHeight="1" x14ac:dyDescent="0.2">
      <c r="A69" s="80" t="s">
        <v>28</v>
      </c>
      <c r="B69" s="76">
        <f t="shared" si="2"/>
        <v>-4966</v>
      </c>
      <c r="C69" s="69">
        <v>-7</v>
      </c>
      <c r="D69" s="69">
        <v>-2967</v>
      </c>
      <c r="E69" s="69">
        <v>4</v>
      </c>
      <c r="F69" s="69">
        <v>-27</v>
      </c>
      <c r="G69" s="69">
        <v>-2206</v>
      </c>
      <c r="H69" s="69">
        <v>237</v>
      </c>
      <c r="I69" s="40"/>
    </row>
    <row r="70" spans="1:9" ht="21" customHeight="1" x14ac:dyDescent="0.2">
      <c r="A70" s="26" t="s">
        <v>29</v>
      </c>
      <c r="B70" s="22">
        <f t="shared" si="2"/>
        <v>-3499</v>
      </c>
      <c r="C70" s="34">
        <v>79</v>
      </c>
      <c r="D70" s="34">
        <v>-3420</v>
      </c>
      <c r="E70" s="34">
        <v>-48</v>
      </c>
      <c r="F70" s="34">
        <v>25</v>
      </c>
      <c r="G70" s="34">
        <v>-255</v>
      </c>
      <c r="H70" s="34">
        <v>120</v>
      </c>
      <c r="I70" s="40"/>
    </row>
    <row r="71" spans="1:9" ht="21" customHeight="1" x14ac:dyDescent="0.2">
      <c r="A71" s="80" t="s">
        <v>30</v>
      </c>
      <c r="B71" s="76">
        <f t="shared" si="2"/>
        <v>660</v>
      </c>
      <c r="C71" s="69">
        <v>-7</v>
      </c>
      <c r="D71" s="69">
        <v>713</v>
      </c>
      <c r="E71" s="69">
        <v>-152</v>
      </c>
      <c r="F71" s="69">
        <v>-9</v>
      </c>
      <c r="G71" s="69">
        <v>-92</v>
      </c>
      <c r="H71" s="69">
        <v>207</v>
      </c>
      <c r="I71" s="40"/>
    </row>
    <row r="72" spans="1:9" ht="21" customHeight="1" x14ac:dyDescent="0.2">
      <c r="A72" s="26" t="s">
        <v>31</v>
      </c>
      <c r="B72" s="22">
        <f t="shared" si="2"/>
        <v>470</v>
      </c>
      <c r="C72" s="34">
        <v>0</v>
      </c>
      <c r="D72" s="34">
        <v>174</v>
      </c>
      <c r="E72" s="34">
        <v>-88</v>
      </c>
      <c r="F72" s="34">
        <v>31</v>
      </c>
      <c r="G72" s="34">
        <v>154</v>
      </c>
      <c r="H72" s="34">
        <v>199</v>
      </c>
      <c r="I72" s="40"/>
    </row>
    <row r="73" spans="1:9" ht="21" customHeight="1" x14ac:dyDescent="0.2">
      <c r="A73" s="80" t="s">
        <v>32</v>
      </c>
      <c r="B73" s="76">
        <f t="shared" si="2"/>
        <v>-1488</v>
      </c>
      <c r="C73" s="69">
        <v>-6</v>
      </c>
      <c r="D73" s="69">
        <v>-1165</v>
      </c>
      <c r="E73" s="69">
        <v>-142</v>
      </c>
      <c r="F73" s="69">
        <v>10</v>
      </c>
      <c r="G73" s="69">
        <v>-417</v>
      </c>
      <c r="H73" s="69">
        <v>232</v>
      </c>
      <c r="I73" s="40"/>
    </row>
    <row r="74" spans="1:9" ht="21" customHeight="1" x14ac:dyDescent="0.2">
      <c r="A74" s="26" t="s">
        <v>33</v>
      </c>
      <c r="B74" s="22">
        <f t="shared" si="2"/>
        <v>705</v>
      </c>
      <c r="C74" s="34">
        <v>71</v>
      </c>
      <c r="D74" s="34">
        <v>609</v>
      </c>
      <c r="E74" s="34">
        <v>10</v>
      </c>
      <c r="F74" s="34">
        <v>2</v>
      </c>
      <c r="G74" s="34">
        <v>1104</v>
      </c>
      <c r="H74" s="34">
        <v>-1091</v>
      </c>
      <c r="I74" s="40"/>
    </row>
    <row r="75" spans="1:9" ht="21" customHeight="1" x14ac:dyDescent="0.2">
      <c r="A75" s="80" t="s">
        <v>34</v>
      </c>
      <c r="B75" s="76">
        <f t="shared" si="2"/>
        <v>677</v>
      </c>
      <c r="C75" s="69">
        <v>-1</v>
      </c>
      <c r="D75" s="69">
        <v>-268</v>
      </c>
      <c r="E75" s="69">
        <v>147</v>
      </c>
      <c r="F75" s="69">
        <v>-6</v>
      </c>
      <c r="G75" s="69">
        <v>346</v>
      </c>
      <c r="H75" s="69">
        <v>459</v>
      </c>
      <c r="I75" s="40"/>
    </row>
    <row r="76" spans="1:9" ht="21" customHeight="1" x14ac:dyDescent="0.2">
      <c r="A76" s="26" t="s">
        <v>35</v>
      </c>
      <c r="B76" s="22">
        <f t="shared" si="2"/>
        <v>-781</v>
      </c>
      <c r="C76" s="34">
        <v>4</v>
      </c>
      <c r="D76" s="34">
        <v>-819</v>
      </c>
      <c r="E76" s="34">
        <v>-111</v>
      </c>
      <c r="F76" s="34">
        <v>-68</v>
      </c>
      <c r="G76" s="34">
        <v>166</v>
      </c>
      <c r="H76" s="34">
        <v>47</v>
      </c>
      <c r="I76" s="40"/>
    </row>
    <row r="77" spans="1:9" ht="21" customHeight="1" x14ac:dyDescent="0.2">
      <c r="A77" s="80" t="s">
        <v>36</v>
      </c>
      <c r="B77" s="76">
        <f t="shared" si="2"/>
        <v>3341</v>
      </c>
      <c r="C77" s="69">
        <v>13</v>
      </c>
      <c r="D77" s="69">
        <v>1490</v>
      </c>
      <c r="E77" s="69">
        <v>-401</v>
      </c>
      <c r="F77" s="69">
        <v>-38</v>
      </c>
      <c r="G77" s="69">
        <v>-362</v>
      </c>
      <c r="H77" s="69">
        <v>2639</v>
      </c>
      <c r="I77" s="40"/>
    </row>
    <row r="78" spans="1:9" ht="21" customHeight="1" x14ac:dyDescent="0.2">
      <c r="A78" s="26" t="s">
        <v>37</v>
      </c>
      <c r="B78" s="22">
        <f t="shared" si="2"/>
        <v>731</v>
      </c>
      <c r="C78" s="34">
        <v>29</v>
      </c>
      <c r="D78" s="34">
        <v>208</v>
      </c>
      <c r="E78" s="34">
        <v>525</v>
      </c>
      <c r="F78" s="34">
        <v>70</v>
      </c>
      <c r="G78" s="34">
        <v>957</v>
      </c>
      <c r="H78" s="34">
        <v>-1058</v>
      </c>
      <c r="I78" s="40"/>
    </row>
    <row r="79" spans="1:9" ht="21" customHeight="1" x14ac:dyDescent="0.2">
      <c r="A79" s="80" t="s">
        <v>38</v>
      </c>
      <c r="B79" s="76">
        <f t="shared" si="2"/>
        <v>-1501</v>
      </c>
      <c r="C79" s="69">
        <v>0</v>
      </c>
      <c r="D79" s="69">
        <v>-1232</v>
      </c>
      <c r="E79" s="69">
        <v>-228</v>
      </c>
      <c r="F79" s="69">
        <v>21</v>
      </c>
      <c r="G79" s="69">
        <v>535</v>
      </c>
      <c r="H79" s="69">
        <v>-597</v>
      </c>
      <c r="I79" s="40"/>
    </row>
    <row r="80" spans="1:9" ht="21" customHeight="1" x14ac:dyDescent="0.2">
      <c r="A80" s="26" t="s">
        <v>39</v>
      </c>
      <c r="B80" s="22">
        <f t="shared" si="2"/>
        <v>1665</v>
      </c>
      <c r="C80" s="34">
        <v>2</v>
      </c>
      <c r="D80" s="34">
        <v>1305</v>
      </c>
      <c r="E80" s="34">
        <v>76</v>
      </c>
      <c r="F80" s="34">
        <v>0</v>
      </c>
      <c r="G80" s="34">
        <v>-84</v>
      </c>
      <c r="H80" s="34">
        <v>366</v>
      </c>
      <c r="I80" s="40"/>
    </row>
    <row r="81" spans="1:9" ht="21" customHeight="1" x14ac:dyDescent="0.2">
      <c r="A81" s="80" t="s">
        <v>40</v>
      </c>
      <c r="B81" s="76">
        <f t="shared" si="2"/>
        <v>2039</v>
      </c>
      <c r="C81" s="69">
        <v>16</v>
      </c>
      <c r="D81" s="69">
        <v>35</v>
      </c>
      <c r="E81" s="69">
        <v>620</v>
      </c>
      <c r="F81" s="69">
        <v>34</v>
      </c>
      <c r="G81" s="69">
        <v>-766</v>
      </c>
      <c r="H81" s="69">
        <v>2100</v>
      </c>
      <c r="I81" s="40"/>
    </row>
    <row r="82" spans="1:9" ht="21" customHeight="1" x14ac:dyDescent="0.2">
      <c r="A82" s="26" t="s">
        <v>41</v>
      </c>
      <c r="B82" s="22">
        <f t="shared" si="2"/>
        <v>-2901</v>
      </c>
      <c r="C82" s="34">
        <v>9</v>
      </c>
      <c r="D82" s="34">
        <v>-1942</v>
      </c>
      <c r="E82" s="34">
        <v>-549</v>
      </c>
      <c r="F82" s="34">
        <v>53</v>
      </c>
      <c r="G82" s="34">
        <v>1064</v>
      </c>
      <c r="H82" s="34">
        <v>-1536</v>
      </c>
      <c r="I82" s="40"/>
    </row>
    <row r="83" spans="1:9" ht="21" customHeight="1" x14ac:dyDescent="0.2">
      <c r="A83" s="27" t="s">
        <v>42</v>
      </c>
      <c r="B83" s="23">
        <f t="shared" si="2"/>
        <v>798</v>
      </c>
      <c r="C83" s="35">
        <v>-39</v>
      </c>
      <c r="D83" s="35">
        <v>1802</v>
      </c>
      <c r="E83" s="35">
        <v>9</v>
      </c>
      <c r="F83" s="35">
        <v>-75</v>
      </c>
      <c r="G83" s="35">
        <v>89</v>
      </c>
      <c r="H83" s="35">
        <v>-988</v>
      </c>
      <c r="I83" s="40"/>
    </row>
    <row r="84" spans="1:9" ht="21" customHeight="1" x14ac:dyDescent="0.2">
      <c r="A84" s="26" t="s">
        <v>43</v>
      </c>
      <c r="B84" s="22">
        <f t="shared" si="2"/>
        <v>966</v>
      </c>
      <c r="C84" s="34">
        <v>5</v>
      </c>
      <c r="D84" s="34">
        <v>1170</v>
      </c>
      <c r="E84" s="34">
        <v>45</v>
      </c>
      <c r="F84" s="34">
        <v>-38</v>
      </c>
      <c r="G84" s="34">
        <v>173</v>
      </c>
      <c r="H84" s="34">
        <v>-389</v>
      </c>
      <c r="I84" s="40"/>
    </row>
    <row r="85" spans="1:9" ht="21" customHeight="1" x14ac:dyDescent="0.2">
      <c r="A85" s="27" t="s">
        <v>44</v>
      </c>
      <c r="B85" s="23">
        <f t="shared" si="2"/>
        <v>3977</v>
      </c>
      <c r="C85" s="35">
        <v>217</v>
      </c>
      <c r="D85" s="35">
        <v>511</v>
      </c>
      <c r="E85" s="35">
        <v>168</v>
      </c>
      <c r="F85" s="35">
        <v>6</v>
      </c>
      <c r="G85" s="35">
        <v>-515</v>
      </c>
      <c r="H85" s="35">
        <v>3590</v>
      </c>
      <c r="I85" s="40"/>
    </row>
    <row r="86" spans="1:9" ht="21" customHeight="1" x14ac:dyDescent="0.2">
      <c r="A86" s="26" t="s">
        <v>45</v>
      </c>
      <c r="B86" s="22">
        <f t="shared" si="2"/>
        <v>-619</v>
      </c>
      <c r="C86" s="34">
        <v>24</v>
      </c>
      <c r="D86" s="34">
        <v>-1678</v>
      </c>
      <c r="E86" s="34">
        <v>177</v>
      </c>
      <c r="F86" s="34">
        <v>18</v>
      </c>
      <c r="G86" s="34">
        <v>542</v>
      </c>
      <c r="H86" s="34">
        <v>298</v>
      </c>
      <c r="I86" s="40"/>
    </row>
    <row r="87" spans="1:9" ht="21" customHeight="1" x14ac:dyDescent="0.2">
      <c r="A87" s="27" t="s">
        <v>46</v>
      </c>
      <c r="B87" s="23">
        <f t="shared" ref="B87:B93" si="26">+C87+D87+E87+F87+G87+H87</f>
        <v>-2677</v>
      </c>
      <c r="C87" s="35">
        <v>-1</v>
      </c>
      <c r="D87" s="35">
        <v>-998</v>
      </c>
      <c r="E87" s="35">
        <v>946</v>
      </c>
      <c r="F87" s="35">
        <v>50</v>
      </c>
      <c r="G87" s="35">
        <v>284</v>
      </c>
      <c r="H87" s="35">
        <v>-2958</v>
      </c>
      <c r="I87" s="40"/>
    </row>
    <row r="88" spans="1:9" ht="21" customHeight="1" x14ac:dyDescent="0.2">
      <c r="A88" s="26" t="s">
        <v>47</v>
      </c>
      <c r="B88" s="22">
        <f t="shared" si="26"/>
        <v>2296</v>
      </c>
      <c r="C88" s="34">
        <v>2</v>
      </c>
      <c r="D88" s="34">
        <v>2312</v>
      </c>
      <c r="E88" s="34">
        <v>-42</v>
      </c>
      <c r="F88" s="34">
        <v>9</v>
      </c>
      <c r="G88" s="34">
        <v>750</v>
      </c>
      <c r="H88" s="34">
        <v>-735</v>
      </c>
      <c r="I88" s="40"/>
    </row>
    <row r="89" spans="1:9" ht="21" customHeight="1" x14ac:dyDescent="0.2">
      <c r="A89" s="27" t="s">
        <v>48</v>
      </c>
      <c r="B89" s="23">
        <f t="shared" si="26"/>
        <v>1750</v>
      </c>
      <c r="C89" s="35">
        <v>440</v>
      </c>
      <c r="D89" s="35">
        <v>-765</v>
      </c>
      <c r="E89" s="35">
        <v>-46</v>
      </c>
      <c r="F89" s="35">
        <v>-15</v>
      </c>
      <c r="G89" s="35">
        <v>-686</v>
      </c>
      <c r="H89" s="35">
        <v>2822</v>
      </c>
      <c r="I89" s="40"/>
    </row>
    <row r="90" spans="1:9" ht="21" customHeight="1" x14ac:dyDescent="0.2">
      <c r="A90" s="26" t="s">
        <v>144</v>
      </c>
      <c r="B90" s="22">
        <f t="shared" si="26"/>
        <v>1232</v>
      </c>
      <c r="C90" s="34">
        <v>20</v>
      </c>
      <c r="D90" s="34">
        <v>-50</v>
      </c>
      <c r="E90" s="34">
        <v>-258</v>
      </c>
      <c r="F90" s="34">
        <v>37</v>
      </c>
      <c r="G90" s="34">
        <v>1940</v>
      </c>
      <c r="H90" s="34">
        <v>-457</v>
      </c>
      <c r="I90" s="40"/>
    </row>
    <row r="91" spans="1:9" ht="21" customHeight="1" x14ac:dyDescent="0.2">
      <c r="A91" s="27" t="s">
        <v>145</v>
      </c>
      <c r="B91" s="23">
        <f t="shared" si="26"/>
        <v>-144</v>
      </c>
      <c r="C91" s="35">
        <v>10</v>
      </c>
      <c r="D91" s="35">
        <v>3146</v>
      </c>
      <c r="E91" s="35">
        <v>122</v>
      </c>
      <c r="F91" s="35">
        <v>-6</v>
      </c>
      <c r="G91" s="35">
        <v>212</v>
      </c>
      <c r="H91" s="35">
        <v>-3628</v>
      </c>
      <c r="I91" s="40"/>
    </row>
    <row r="92" spans="1:9" ht="21" customHeight="1" x14ac:dyDescent="0.2">
      <c r="A92" s="26" t="s">
        <v>146</v>
      </c>
      <c r="B92" s="22">
        <f t="shared" si="26"/>
        <v>19</v>
      </c>
      <c r="C92" s="34">
        <v>16</v>
      </c>
      <c r="D92" s="34">
        <v>-924</v>
      </c>
      <c r="E92" s="34">
        <v>285</v>
      </c>
      <c r="F92" s="34">
        <v>-13</v>
      </c>
      <c r="G92" s="34">
        <v>75</v>
      </c>
      <c r="H92" s="34">
        <v>580</v>
      </c>
      <c r="I92" s="40"/>
    </row>
    <row r="93" spans="1:9" ht="21" customHeight="1" x14ac:dyDescent="0.2">
      <c r="A93" s="27" t="s">
        <v>147</v>
      </c>
      <c r="B93" s="23">
        <f t="shared" si="26"/>
        <v>952</v>
      </c>
      <c r="C93" s="35">
        <v>115</v>
      </c>
      <c r="D93" s="35">
        <v>-1980</v>
      </c>
      <c r="E93" s="35">
        <v>357</v>
      </c>
      <c r="F93" s="35">
        <v>39</v>
      </c>
      <c r="G93" s="35">
        <v>-728</v>
      </c>
      <c r="H93" s="35">
        <v>3149</v>
      </c>
      <c r="I93" s="40"/>
    </row>
    <row r="94" spans="1:9" ht="21" customHeight="1" x14ac:dyDescent="0.2">
      <c r="A94" s="26" t="s">
        <v>201</v>
      </c>
      <c r="B94" s="22">
        <f t="shared" ref="B94:B97" si="27">+C94+D94+E94+F94+G94+H94</f>
        <v>485</v>
      </c>
      <c r="C94" s="34">
        <v>36</v>
      </c>
      <c r="D94" s="34">
        <v>902</v>
      </c>
      <c r="E94" s="34">
        <v>2</v>
      </c>
      <c r="F94" s="34">
        <v>24</v>
      </c>
      <c r="G94" s="34">
        <v>1640</v>
      </c>
      <c r="H94" s="34">
        <v>-2119</v>
      </c>
      <c r="I94" s="40"/>
    </row>
    <row r="95" spans="1:9" ht="21" customHeight="1" x14ac:dyDescent="0.2">
      <c r="A95" s="27" t="s">
        <v>202</v>
      </c>
      <c r="B95" s="23">
        <f t="shared" si="27"/>
        <v>-1510</v>
      </c>
      <c r="C95" s="35">
        <v>47</v>
      </c>
      <c r="D95" s="35">
        <v>-1468</v>
      </c>
      <c r="E95" s="35">
        <v>145</v>
      </c>
      <c r="F95" s="35">
        <v>-17</v>
      </c>
      <c r="G95" s="35">
        <v>466</v>
      </c>
      <c r="H95" s="35">
        <v>-683</v>
      </c>
      <c r="I95" s="40"/>
    </row>
    <row r="96" spans="1:9" ht="21" customHeight="1" x14ac:dyDescent="0.2">
      <c r="A96" s="26" t="s">
        <v>203</v>
      </c>
      <c r="B96" s="22">
        <f t="shared" si="27"/>
        <v>1271</v>
      </c>
      <c r="C96" s="34">
        <v>27</v>
      </c>
      <c r="D96" s="34">
        <v>738</v>
      </c>
      <c r="E96" s="34">
        <v>-60</v>
      </c>
      <c r="F96" s="34">
        <v>-40</v>
      </c>
      <c r="G96" s="34">
        <v>133</v>
      </c>
      <c r="H96" s="34">
        <v>473</v>
      </c>
      <c r="I96" s="40"/>
    </row>
    <row r="97" spans="1:9" ht="21" customHeight="1" x14ac:dyDescent="0.2">
      <c r="A97" s="27" t="s">
        <v>204</v>
      </c>
      <c r="B97" s="23">
        <f t="shared" si="27"/>
        <v>5196</v>
      </c>
      <c r="C97" s="35">
        <v>136</v>
      </c>
      <c r="D97" s="35">
        <v>-470</v>
      </c>
      <c r="E97" s="35">
        <v>178</v>
      </c>
      <c r="F97" s="35">
        <v>113</v>
      </c>
      <c r="G97" s="35">
        <v>-934</v>
      </c>
      <c r="H97" s="35">
        <v>6173</v>
      </c>
      <c r="I97" s="40"/>
    </row>
    <row r="98" spans="1:9" ht="21" customHeight="1" x14ac:dyDescent="0.2">
      <c r="A98" s="26" t="s">
        <v>206</v>
      </c>
      <c r="B98" s="22">
        <f t="shared" ref="B98:B101" si="28">+C98+D98+E98+F98+G98+H98</f>
        <v>-1257</v>
      </c>
      <c r="C98" s="34">
        <v>4</v>
      </c>
      <c r="D98" s="34">
        <v>-635</v>
      </c>
      <c r="E98" s="34">
        <v>207</v>
      </c>
      <c r="F98" s="34">
        <v>19</v>
      </c>
      <c r="G98" s="34">
        <v>925</v>
      </c>
      <c r="H98" s="34">
        <v>-1777</v>
      </c>
      <c r="I98" s="40"/>
    </row>
    <row r="99" spans="1:9" ht="21" customHeight="1" x14ac:dyDescent="0.2">
      <c r="A99" s="27" t="s">
        <v>207</v>
      </c>
      <c r="B99" s="23">
        <f t="shared" si="28"/>
        <v>3187</v>
      </c>
      <c r="C99" s="35">
        <v>158</v>
      </c>
      <c r="D99" s="35">
        <v>1446</v>
      </c>
      <c r="E99" s="35">
        <v>1</v>
      </c>
      <c r="F99" s="35">
        <v>-76</v>
      </c>
      <c r="G99" s="35">
        <v>450</v>
      </c>
      <c r="H99" s="35">
        <v>1208</v>
      </c>
      <c r="I99" s="40"/>
    </row>
    <row r="100" spans="1:9" ht="21" customHeight="1" x14ac:dyDescent="0.2">
      <c r="A100" s="26" t="s">
        <v>208</v>
      </c>
      <c r="B100" s="22">
        <f t="shared" si="28"/>
        <v>-999</v>
      </c>
      <c r="C100" s="34">
        <v>179</v>
      </c>
      <c r="D100" s="34">
        <v>-616</v>
      </c>
      <c r="E100" s="34">
        <v>-80</v>
      </c>
      <c r="F100" s="34">
        <v>-45</v>
      </c>
      <c r="G100" s="34">
        <v>-216</v>
      </c>
      <c r="H100" s="34">
        <v>-221</v>
      </c>
      <c r="I100" s="40"/>
    </row>
    <row r="101" spans="1:9" ht="21" customHeight="1" x14ac:dyDescent="0.2">
      <c r="A101" s="27" t="s">
        <v>209</v>
      </c>
      <c r="B101" s="23">
        <f t="shared" si="28"/>
        <v>3363</v>
      </c>
      <c r="C101" s="35">
        <v>-191</v>
      </c>
      <c r="D101" s="35">
        <v>724</v>
      </c>
      <c r="E101" s="35">
        <v>-198</v>
      </c>
      <c r="F101" s="35">
        <v>9</v>
      </c>
      <c r="G101" s="35">
        <v>-351</v>
      </c>
      <c r="H101" s="35">
        <v>3370</v>
      </c>
      <c r="I101" s="40"/>
    </row>
    <row r="102" spans="1:9" ht="21" customHeight="1" x14ac:dyDescent="0.2">
      <c r="A102" s="26" t="s">
        <v>210</v>
      </c>
      <c r="B102" s="22">
        <f t="shared" ref="B102:B105" si="29">+C102+D102+E102+F102+G102+H102</f>
        <v>1814</v>
      </c>
      <c r="C102" s="34">
        <v>5</v>
      </c>
      <c r="D102" s="34">
        <v>159</v>
      </c>
      <c r="E102" s="34">
        <v>924</v>
      </c>
      <c r="F102" s="34">
        <v>47</v>
      </c>
      <c r="G102" s="34">
        <v>2281</v>
      </c>
      <c r="H102" s="34">
        <v>-1602</v>
      </c>
      <c r="I102" s="40"/>
    </row>
    <row r="103" spans="1:9" ht="21" customHeight="1" x14ac:dyDescent="0.2">
      <c r="A103" s="27" t="s">
        <v>211</v>
      </c>
      <c r="B103" s="23">
        <f t="shared" si="29"/>
        <v>-1343</v>
      </c>
      <c r="C103" s="35">
        <v>-13</v>
      </c>
      <c r="D103" s="35">
        <v>-1262</v>
      </c>
      <c r="E103" s="35">
        <v>-227</v>
      </c>
      <c r="F103" s="35">
        <v>-32</v>
      </c>
      <c r="G103" s="35">
        <v>462</v>
      </c>
      <c r="H103" s="35">
        <v>-271</v>
      </c>
      <c r="I103" s="40"/>
    </row>
    <row r="104" spans="1:9" ht="21" customHeight="1" x14ac:dyDescent="0.2">
      <c r="A104" s="26" t="s">
        <v>212</v>
      </c>
      <c r="B104" s="22">
        <f t="shared" si="29"/>
        <v>1282</v>
      </c>
      <c r="C104" s="34">
        <v>4</v>
      </c>
      <c r="D104" s="34">
        <v>383</v>
      </c>
      <c r="E104" s="34">
        <v>257</v>
      </c>
      <c r="F104" s="34">
        <v>-47</v>
      </c>
      <c r="G104" s="34">
        <v>645</v>
      </c>
      <c r="H104" s="34">
        <v>40</v>
      </c>
      <c r="I104" s="40"/>
    </row>
    <row r="105" spans="1:9" ht="21" customHeight="1" x14ac:dyDescent="0.2">
      <c r="A105" s="27" t="s">
        <v>213</v>
      </c>
      <c r="B105" s="23">
        <f t="shared" si="29"/>
        <v>4188</v>
      </c>
      <c r="C105" s="35">
        <v>59</v>
      </c>
      <c r="D105" s="35">
        <v>1574</v>
      </c>
      <c r="E105" s="35">
        <v>-141</v>
      </c>
      <c r="F105" s="35">
        <v>-7</v>
      </c>
      <c r="G105" s="35">
        <v>669</v>
      </c>
      <c r="H105" s="35">
        <v>2034</v>
      </c>
      <c r="I105" s="40"/>
    </row>
    <row r="106" spans="1:9" ht="21" customHeight="1" x14ac:dyDescent="0.2">
      <c r="A106" s="26" t="s">
        <v>217</v>
      </c>
      <c r="B106" s="22">
        <f t="shared" ref="B106:B109" si="30">+C106+D106+E106+F106+G106+H106</f>
        <v>60</v>
      </c>
      <c r="C106" s="34">
        <v>48</v>
      </c>
      <c r="D106" s="34">
        <v>-225</v>
      </c>
      <c r="E106" s="34">
        <v>268</v>
      </c>
      <c r="F106" s="34">
        <v>67</v>
      </c>
      <c r="G106" s="34">
        <v>1068</v>
      </c>
      <c r="H106" s="34">
        <v>-1166</v>
      </c>
      <c r="I106" s="40"/>
    </row>
    <row r="107" spans="1:9" ht="21" customHeight="1" x14ac:dyDescent="0.2">
      <c r="A107" s="27" t="s">
        <v>218</v>
      </c>
      <c r="B107" s="23">
        <f t="shared" si="30"/>
        <v>3560</v>
      </c>
      <c r="C107" s="35">
        <v>-13</v>
      </c>
      <c r="D107" s="35">
        <v>2389</v>
      </c>
      <c r="E107" s="35">
        <v>834</v>
      </c>
      <c r="F107" s="35">
        <v>8</v>
      </c>
      <c r="G107" s="35">
        <v>42</v>
      </c>
      <c r="H107" s="35">
        <v>300</v>
      </c>
      <c r="I107" s="40"/>
    </row>
    <row r="108" spans="1:9" ht="21" customHeight="1" x14ac:dyDescent="0.2">
      <c r="A108" s="26" t="s">
        <v>219</v>
      </c>
      <c r="B108" s="22">
        <f t="shared" si="30"/>
        <v>-313</v>
      </c>
      <c r="C108" s="34">
        <v>92</v>
      </c>
      <c r="D108" s="34">
        <v>-221</v>
      </c>
      <c r="E108" s="34">
        <v>77</v>
      </c>
      <c r="F108" s="34">
        <v>-29</v>
      </c>
      <c r="G108" s="34">
        <v>23</v>
      </c>
      <c r="H108" s="34">
        <v>-255</v>
      </c>
      <c r="I108" s="40"/>
    </row>
    <row r="109" spans="1:9" ht="21" customHeight="1" x14ac:dyDescent="0.2">
      <c r="A109" s="27" t="s">
        <v>220</v>
      </c>
      <c r="B109" s="23">
        <f t="shared" si="30"/>
        <v>1797</v>
      </c>
      <c r="C109" s="35">
        <v>-3</v>
      </c>
      <c r="D109" s="35">
        <v>94</v>
      </c>
      <c r="E109" s="35">
        <v>697</v>
      </c>
      <c r="F109" s="35">
        <v>19</v>
      </c>
      <c r="G109" s="35">
        <v>-9</v>
      </c>
      <c r="H109" s="35">
        <v>999</v>
      </c>
      <c r="I109" s="40"/>
    </row>
    <row r="110" spans="1:9" ht="21" customHeight="1" x14ac:dyDescent="0.2">
      <c r="A110" s="26" t="s">
        <v>221</v>
      </c>
      <c r="B110" s="22">
        <f t="shared" ref="B110:B113" si="31">+C110+D110+E110+F110+G110+H110</f>
        <v>-64</v>
      </c>
      <c r="C110" s="34">
        <v>137</v>
      </c>
      <c r="D110" s="34">
        <v>-1140</v>
      </c>
      <c r="E110" s="34">
        <v>190</v>
      </c>
      <c r="F110" s="34">
        <v>44</v>
      </c>
      <c r="G110" s="34">
        <v>1864</v>
      </c>
      <c r="H110" s="34">
        <v>-1159</v>
      </c>
      <c r="I110" s="40"/>
    </row>
    <row r="111" spans="1:9" ht="21" customHeight="1" x14ac:dyDescent="0.2">
      <c r="A111" s="27" t="s">
        <v>222</v>
      </c>
      <c r="B111" s="23">
        <f t="shared" si="31"/>
        <v>-1442</v>
      </c>
      <c r="C111" s="35">
        <v>10</v>
      </c>
      <c r="D111" s="35">
        <v>-1444</v>
      </c>
      <c r="E111" s="35">
        <v>473</v>
      </c>
      <c r="F111" s="35">
        <v>-31</v>
      </c>
      <c r="G111" s="35">
        <v>-13</v>
      </c>
      <c r="H111" s="35">
        <v>-437</v>
      </c>
      <c r="I111" s="40"/>
    </row>
    <row r="112" spans="1:9" ht="21" customHeight="1" x14ac:dyDescent="0.2">
      <c r="A112" s="26" t="s">
        <v>223</v>
      </c>
      <c r="B112" s="22">
        <f t="shared" si="31"/>
        <v>2586</v>
      </c>
      <c r="C112" s="34">
        <v>1</v>
      </c>
      <c r="D112" s="34">
        <v>2637</v>
      </c>
      <c r="E112" s="34">
        <v>75</v>
      </c>
      <c r="F112" s="34">
        <v>-19</v>
      </c>
      <c r="G112" s="34">
        <v>-253</v>
      </c>
      <c r="H112" s="34">
        <v>145</v>
      </c>
      <c r="I112" s="40"/>
    </row>
    <row r="113" spans="1:9" ht="21" customHeight="1" x14ac:dyDescent="0.2">
      <c r="A113" s="27" t="s">
        <v>224</v>
      </c>
      <c r="B113" s="23">
        <f t="shared" si="31"/>
        <v>239</v>
      </c>
      <c r="C113" s="35">
        <v>-12</v>
      </c>
      <c r="D113" s="35">
        <v>-1671</v>
      </c>
      <c r="E113" s="35">
        <v>226</v>
      </c>
      <c r="F113" s="35">
        <v>42</v>
      </c>
      <c r="G113" s="35">
        <v>-865</v>
      </c>
      <c r="H113" s="35">
        <v>2519</v>
      </c>
      <c r="I113" s="40"/>
    </row>
    <row r="114" spans="1:9" ht="21" customHeight="1" x14ac:dyDescent="0.2">
      <c r="A114" s="26" t="s">
        <v>225</v>
      </c>
      <c r="B114" s="22">
        <f t="shared" ref="B114:B117" si="32">+C114+D114+E114+F114+G114+H114</f>
        <v>5696</v>
      </c>
      <c r="C114" s="34">
        <v>1569</v>
      </c>
      <c r="D114" s="34">
        <v>5007</v>
      </c>
      <c r="E114" s="34">
        <v>18</v>
      </c>
      <c r="F114" s="34">
        <v>17</v>
      </c>
      <c r="G114" s="34">
        <v>963</v>
      </c>
      <c r="H114" s="34">
        <v>-1878</v>
      </c>
      <c r="I114" s="40"/>
    </row>
    <row r="115" spans="1:9" ht="21" customHeight="1" x14ac:dyDescent="0.2">
      <c r="A115" s="27" t="s">
        <v>226</v>
      </c>
      <c r="B115" s="23">
        <f t="shared" si="32"/>
        <v>-3793</v>
      </c>
      <c r="C115" s="35">
        <v>87</v>
      </c>
      <c r="D115" s="35">
        <v>-931</v>
      </c>
      <c r="E115" s="35">
        <v>-191</v>
      </c>
      <c r="F115" s="35">
        <v>-49</v>
      </c>
      <c r="G115" s="35">
        <v>-987</v>
      </c>
      <c r="H115" s="35">
        <v>-1722</v>
      </c>
      <c r="I115" s="40"/>
    </row>
    <row r="116" spans="1:9" ht="21" customHeight="1" x14ac:dyDescent="0.2">
      <c r="A116" s="26" t="s">
        <v>227</v>
      </c>
      <c r="B116" s="22">
        <f t="shared" si="32"/>
        <v>336</v>
      </c>
      <c r="C116" s="34">
        <v>19</v>
      </c>
      <c r="D116" s="34">
        <v>-1620</v>
      </c>
      <c r="E116" s="34">
        <v>-220</v>
      </c>
      <c r="F116" s="34">
        <v>-10</v>
      </c>
      <c r="G116" s="34">
        <v>1478</v>
      </c>
      <c r="H116" s="34">
        <v>689</v>
      </c>
      <c r="I116" s="40"/>
    </row>
    <row r="117" spans="1:9" ht="21" customHeight="1" x14ac:dyDescent="0.2">
      <c r="A117" s="27" t="s">
        <v>228</v>
      </c>
      <c r="B117" s="23">
        <f t="shared" si="32"/>
        <v>10743</v>
      </c>
      <c r="C117" s="35">
        <v>4</v>
      </c>
      <c r="D117" s="35">
        <v>-856</v>
      </c>
      <c r="E117" s="35">
        <v>63</v>
      </c>
      <c r="F117" s="35">
        <v>49</v>
      </c>
      <c r="G117" s="35">
        <v>1269</v>
      </c>
      <c r="H117" s="35">
        <v>10214</v>
      </c>
      <c r="I117" s="40"/>
    </row>
    <row r="118" spans="1:9" ht="21" customHeight="1" x14ac:dyDescent="0.2">
      <c r="A118" s="26" t="s">
        <v>230</v>
      </c>
      <c r="B118" s="22">
        <f t="shared" ref="B118:B121" si="33">+C118+D118+E118+F118+G118+H118</f>
        <v>-841</v>
      </c>
      <c r="C118" s="34">
        <v>41</v>
      </c>
      <c r="D118" s="34">
        <v>-455</v>
      </c>
      <c r="E118" s="34">
        <v>538</v>
      </c>
      <c r="F118" s="34">
        <v>25</v>
      </c>
      <c r="G118" s="34">
        <v>1659</v>
      </c>
      <c r="H118" s="34">
        <v>-2649</v>
      </c>
      <c r="I118" s="40"/>
    </row>
    <row r="119" spans="1:9" ht="21" customHeight="1" x14ac:dyDescent="0.2">
      <c r="A119" s="27" t="s">
        <v>231</v>
      </c>
      <c r="B119" s="23">
        <f t="shared" si="33"/>
        <v>644</v>
      </c>
      <c r="C119" s="35">
        <v>-33</v>
      </c>
      <c r="D119" s="35">
        <v>312</v>
      </c>
      <c r="E119" s="35">
        <v>617</v>
      </c>
      <c r="F119" s="35">
        <v>-7</v>
      </c>
      <c r="G119" s="35">
        <v>1254</v>
      </c>
      <c r="H119" s="35">
        <v>-1499</v>
      </c>
      <c r="I119" s="40"/>
    </row>
    <row r="120" spans="1:9" ht="21" customHeight="1" x14ac:dyDescent="0.2">
      <c r="A120" s="26" t="s">
        <v>232</v>
      </c>
      <c r="B120" s="22">
        <f t="shared" si="33"/>
        <v>5225</v>
      </c>
      <c r="C120" s="34">
        <v>46</v>
      </c>
      <c r="D120" s="34">
        <v>4293</v>
      </c>
      <c r="E120" s="34">
        <v>-81</v>
      </c>
      <c r="F120" s="34">
        <v>-10</v>
      </c>
      <c r="G120" s="34">
        <v>425</v>
      </c>
      <c r="H120" s="34">
        <v>552</v>
      </c>
      <c r="I120" s="40"/>
    </row>
    <row r="121" spans="1:9" ht="21" customHeight="1" x14ac:dyDescent="0.2">
      <c r="A121" s="27" t="s">
        <v>233</v>
      </c>
      <c r="B121" s="23">
        <f t="shared" si="33"/>
        <v>5749</v>
      </c>
      <c r="C121" s="35">
        <v>1</v>
      </c>
      <c r="D121" s="35">
        <v>3653</v>
      </c>
      <c r="E121" s="35">
        <v>-147</v>
      </c>
      <c r="F121" s="35">
        <v>146</v>
      </c>
      <c r="G121" s="35">
        <v>662</v>
      </c>
      <c r="H121" s="35">
        <v>1434</v>
      </c>
      <c r="I121" s="40"/>
    </row>
    <row r="122" spans="1:9" ht="21" customHeight="1" x14ac:dyDescent="0.2">
      <c r="A122" s="26" t="s">
        <v>235</v>
      </c>
      <c r="B122" s="22">
        <f t="shared" ref="B122:B125" si="34">+C122+D122+E122+F122+G122+H122</f>
        <v>10397</v>
      </c>
      <c r="C122" s="34">
        <v>-16</v>
      </c>
      <c r="D122" s="34">
        <v>4980</v>
      </c>
      <c r="E122" s="34">
        <v>745</v>
      </c>
      <c r="F122" s="34">
        <v>23</v>
      </c>
      <c r="G122" s="34">
        <v>3899</v>
      </c>
      <c r="H122" s="34">
        <v>766</v>
      </c>
      <c r="I122" s="40"/>
    </row>
    <row r="123" spans="1:9" ht="21" customHeight="1" x14ac:dyDescent="0.2">
      <c r="A123" s="27" t="s">
        <v>236</v>
      </c>
      <c r="B123" s="23">
        <f t="shared" si="34"/>
        <v>5771</v>
      </c>
      <c r="C123" s="35">
        <v>3</v>
      </c>
      <c r="D123" s="35">
        <v>5390</v>
      </c>
      <c r="E123" s="35">
        <v>281</v>
      </c>
      <c r="F123" s="35">
        <v>11</v>
      </c>
      <c r="G123" s="35">
        <v>1241</v>
      </c>
      <c r="H123" s="35">
        <v>-1155</v>
      </c>
      <c r="I123" s="40"/>
    </row>
    <row r="124" spans="1:9" ht="21" customHeight="1" x14ac:dyDescent="0.2">
      <c r="A124" s="26" t="s">
        <v>237</v>
      </c>
      <c r="B124" s="22">
        <f t="shared" si="34"/>
        <v>5472</v>
      </c>
      <c r="C124" s="34">
        <v>-1</v>
      </c>
      <c r="D124" s="34">
        <v>5464</v>
      </c>
      <c r="E124" s="34">
        <v>91</v>
      </c>
      <c r="F124" s="34">
        <v>-48</v>
      </c>
      <c r="G124" s="34">
        <v>497</v>
      </c>
      <c r="H124" s="34">
        <v>-531</v>
      </c>
      <c r="I124" s="40"/>
    </row>
    <row r="125" spans="1:9" ht="21" customHeight="1" x14ac:dyDescent="0.2">
      <c r="A125" s="27" t="s">
        <v>238</v>
      </c>
      <c r="B125" s="23">
        <f t="shared" si="34"/>
        <v>-2857</v>
      </c>
      <c r="C125" s="35">
        <v>35</v>
      </c>
      <c r="D125" s="35">
        <v>-3123</v>
      </c>
      <c r="E125" s="35">
        <v>324</v>
      </c>
      <c r="F125" s="35">
        <v>148</v>
      </c>
      <c r="G125" s="35">
        <v>-197</v>
      </c>
      <c r="H125" s="35">
        <v>-44</v>
      </c>
      <c r="I125" s="40"/>
    </row>
    <row r="126" spans="1:9" ht="21" customHeight="1" x14ac:dyDescent="0.2">
      <c r="A126" s="26" t="s">
        <v>239</v>
      </c>
      <c r="B126" s="22">
        <f t="shared" ref="B126:B129" si="35">+C126+D126+E126+F126+G126+H126</f>
        <v>5169</v>
      </c>
      <c r="C126" s="34">
        <v>28</v>
      </c>
      <c r="D126" s="34">
        <v>3483</v>
      </c>
      <c r="E126" s="34">
        <v>600</v>
      </c>
      <c r="F126" s="34">
        <v>53</v>
      </c>
      <c r="G126" s="34">
        <v>1673</v>
      </c>
      <c r="H126" s="34">
        <v>-668</v>
      </c>
      <c r="I126" s="40"/>
    </row>
    <row r="127" spans="1:9" ht="21" customHeight="1" x14ac:dyDescent="0.2">
      <c r="A127" s="27" t="s">
        <v>240</v>
      </c>
      <c r="B127" s="23">
        <f t="shared" si="35"/>
        <v>147</v>
      </c>
      <c r="C127" s="35">
        <v>-7</v>
      </c>
      <c r="D127" s="35">
        <v>2711</v>
      </c>
      <c r="E127" s="35">
        <v>-242</v>
      </c>
      <c r="F127" s="35">
        <v>-38</v>
      </c>
      <c r="G127" s="35">
        <v>-288</v>
      </c>
      <c r="H127" s="35">
        <v>-1989</v>
      </c>
      <c r="I127" s="40"/>
    </row>
    <row r="128" spans="1:9" ht="21" customHeight="1" x14ac:dyDescent="0.2">
      <c r="A128" s="26" t="s">
        <v>241</v>
      </c>
      <c r="B128" s="22">
        <f t="shared" si="35"/>
        <v>5760</v>
      </c>
      <c r="C128" s="34">
        <v>91</v>
      </c>
      <c r="D128" s="34">
        <v>6010</v>
      </c>
      <c r="E128" s="34">
        <v>-54</v>
      </c>
      <c r="F128" s="34">
        <v>-87</v>
      </c>
      <c r="G128" s="34">
        <v>-834</v>
      </c>
      <c r="H128" s="34">
        <v>634</v>
      </c>
      <c r="I128" s="40"/>
    </row>
    <row r="129" spans="1:9" ht="21" customHeight="1" x14ac:dyDescent="0.2">
      <c r="A129" s="27" t="s">
        <v>242</v>
      </c>
      <c r="B129" s="23">
        <f t="shared" si="35"/>
        <v>2663</v>
      </c>
      <c r="C129" s="35">
        <v>1</v>
      </c>
      <c r="D129" s="35">
        <v>-4893</v>
      </c>
      <c r="E129" s="35">
        <v>111</v>
      </c>
      <c r="F129" s="35">
        <v>188</v>
      </c>
      <c r="G129" s="35">
        <v>288</v>
      </c>
      <c r="H129" s="35">
        <v>6968</v>
      </c>
      <c r="I129" s="40"/>
    </row>
    <row r="130" spans="1:9" ht="21" customHeight="1" x14ac:dyDescent="0.2"/>
    <row r="131" spans="1:9" ht="21" customHeight="1" x14ac:dyDescent="0.2"/>
    <row r="132" spans="1:9" ht="21" customHeight="1" x14ac:dyDescent="0.2"/>
    <row r="133" spans="1:9" ht="21" customHeight="1" x14ac:dyDescent="0.2"/>
    <row r="134" spans="1:9" ht="21" customHeight="1" x14ac:dyDescent="0.2"/>
    <row r="135" spans="1:9" ht="21" customHeight="1" x14ac:dyDescent="0.2"/>
    <row r="136" spans="1:9" ht="21" customHeight="1" x14ac:dyDescent="0.2"/>
    <row r="137" spans="1:9" ht="21" customHeight="1" x14ac:dyDescent="0.2"/>
    <row r="138" spans="1:9" ht="21" customHeight="1" x14ac:dyDescent="0.2"/>
    <row r="139" spans="1:9" ht="21" customHeight="1" x14ac:dyDescent="0.2"/>
    <row r="140" spans="1:9" ht="21" customHeight="1" x14ac:dyDescent="0.2"/>
  </sheetData>
  <mergeCells count="2">
    <mergeCell ref="B6:H6"/>
    <mergeCell ref="A6:A7"/>
  </mergeCells>
  <conditionalFormatting sqref="I1:I23 I130:I1048576 I27 I33 I35:I93">
    <cfRule type="cellIs" dxfId="39" priority="20" operator="notEqual">
      <formula>0</formula>
    </cfRule>
  </conditionalFormatting>
  <conditionalFormatting sqref="I94:I97">
    <cfRule type="cellIs" dxfId="38" priority="19" operator="notEqual">
      <formula>0</formula>
    </cfRule>
  </conditionalFormatting>
  <conditionalFormatting sqref="I24">
    <cfRule type="cellIs" dxfId="37" priority="18" operator="notEqual">
      <formula>0</formula>
    </cfRule>
  </conditionalFormatting>
  <conditionalFormatting sqref="I98:I101">
    <cfRule type="cellIs" dxfId="36" priority="17" operator="notEqual">
      <formula>0</formula>
    </cfRule>
  </conditionalFormatting>
  <conditionalFormatting sqref="I25">
    <cfRule type="cellIs" dxfId="35" priority="16" operator="notEqual">
      <formula>0</formula>
    </cfRule>
  </conditionalFormatting>
  <conditionalFormatting sqref="I102:I105">
    <cfRule type="cellIs" dxfId="34" priority="15" operator="notEqual">
      <formula>0</formula>
    </cfRule>
  </conditionalFormatting>
  <conditionalFormatting sqref="I26">
    <cfRule type="cellIs" dxfId="33" priority="14" operator="notEqual">
      <formula>0</formula>
    </cfRule>
  </conditionalFormatting>
  <conditionalFormatting sqref="I106:I109">
    <cfRule type="cellIs" dxfId="32" priority="13" operator="notEqual">
      <formula>0</formula>
    </cfRule>
  </conditionalFormatting>
  <conditionalFormatting sqref="I27">
    <cfRule type="cellIs" dxfId="31" priority="12" operator="notEqual">
      <formula>0</formula>
    </cfRule>
  </conditionalFormatting>
  <conditionalFormatting sqref="I110:I113">
    <cfRule type="cellIs" dxfId="30" priority="11" operator="notEqual">
      <formula>0</formula>
    </cfRule>
  </conditionalFormatting>
  <conditionalFormatting sqref="I28">
    <cfRule type="cellIs" dxfId="29" priority="10" operator="notEqual">
      <formula>0</formula>
    </cfRule>
  </conditionalFormatting>
  <conditionalFormatting sqref="I29">
    <cfRule type="cellIs" dxfId="28" priority="9" operator="notEqual">
      <formula>0</formula>
    </cfRule>
  </conditionalFormatting>
  <conditionalFormatting sqref="I30">
    <cfRule type="cellIs" dxfId="27" priority="8" operator="notEqual">
      <formula>0</formula>
    </cfRule>
  </conditionalFormatting>
  <conditionalFormatting sqref="I114:I117">
    <cfRule type="cellIs" dxfId="26" priority="7" operator="notEqual">
      <formula>0</formula>
    </cfRule>
  </conditionalFormatting>
  <conditionalFormatting sqref="I34">
    <cfRule type="cellIs" dxfId="25" priority="6" operator="notEqual">
      <formula>0</formula>
    </cfRule>
  </conditionalFormatting>
  <conditionalFormatting sqref="I118:I121">
    <cfRule type="cellIs" dxfId="24" priority="5" operator="notEqual">
      <formula>0</formula>
    </cfRule>
  </conditionalFormatting>
  <conditionalFormatting sqref="I122:I125">
    <cfRule type="cellIs" dxfId="23" priority="4" operator="notEqual">
      <formula>0</formula>
    </cfRule>
  </conditionalFormatting>
  <conditionalFormatting sqref="I31">
    <cfRule type="cellIs" dxfId="22" priority="3" operator="notEqual">
      <formula>0</formula>
    </cfRule>
  </conditionalFormatting>
  <conditionalFormatting sqref="I126:I129">
    <cfRule type="cellIs" dxfId="21" priority="2" operator="notEqual">
      <formula>0</formula>
    </cfRule>
  </conditionalFormatting>
  <conditionalFormatting sqref="I32">
    <cfRule type="cellIs" dxfId="20" priority="1" operator="notEqual">
      <formula>0</formula>
    </cfRule>
  </conditionalFormatting>
  <pageMargins left="0.23622047244094491" right="0.19685039370078741" top="0.15748031496062992" bottom="0.23622047244094491" header="0.15748031496062992" footer="0.15748031496062992"/>
  <pageSetup paperSize="9" scale="70" fitToHeight="3" orientation="landscape" r:id="rId1"/>
  <headerFooter alignWithMargins="0"/>
  <rowBreaks count="1" manualBreakCount="1">
    <brk id="33"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J419"/>
  <sheetViews>
    <sheetView showGridLines="0" view="pageBreakPreview" zoomScaleNormal="100" zoomScaleSheetLayoutView="100" workbookViewId="0">
      <pane ySplit="8" topLeftCell="A30" activePane="bottomLeft" state="frozen"/>
      <selection activeCell="B15" sqref="B15"/>
      <selection pane="bottomLeft" activeCell="I30" sqref="I30"/>
    </sheetView>
  </sheetViews>
  <sheetFormatPr defaultColWidth="9.140625" defaultRowHeight="12.75" x14ac:dyDescent="0.2"/>
  <cols>
    <col min="1" max="1" width="14.5703125" style="15" customWidth="1"/>
    <col min="2" max="2" width="15.5703125" style="15" customWidth="1"/>
    <col min="3" max="9" width="24" style="15" customWidth="1"/>
    <col min="10" max="10" width="10.7109375" style="15" customWidth="1"/>
    <col min="11" max="16384" width="9.140625" style="15"/>
  </cols>
  <sheetData>
    <row r="2" spans="1:10" x14ac:dyDescent="0.2">
      <c r="A2" s="14" t="s">
        <v>243</v>
      </c>
    </row>
    <row r="4" spans="1:10" x14ac:dyDescent="0.2">
      <c r="A4" s="16" t="s">
        <v>127</v>
      </c>
      <c r="D4" s="16"/>
    </row>
    <row r="6" spans="1:10" ht="27" customHeight="1" x14ac:dyDescent="0.2">
      <c r="A6" s="122" t="s">
        <v>6</v>
      </c>
      <c r="B6" s="229" t="s">
        <v>117</v>
      </c>
      <c r="C6" s="230"/>
      <c r="D6" s="230"/>
      <c r="E6" s="230"/>
      <c r="F6" s="230"/>
      <c r="G6" s="230"/>
      <c r="H6" s="230"/>
      <c r="I6" s="230"/>
    </row>
    <row r="7" spans="1:10" ht="70.5" customHeight="1" x14ac:dyDescent="0.2">
      <c r="A7" s="122"/>
      <c r="B7" s="99" t="s">
        <v>115</v>
      </c>
      <c r="C7" s="100" t="s">
        <v>122</v>
      </c>
      <c r="D7" s="100" t="s">
        <v>5</v>
      </c>
      <c r="E7" s="100" t="s">
        <v>174</v>
      </c>
      <c r="F7" s="100" t="s">
        <v>139</v>
      </c>
      <c r="G7" s="100" t="s">
        <v>51</v>
      </c>
      <c r="H7" s="100" t="s">
        <v>118</v>
      </c>
      <c r="I7" s="100" t="s">
        <v>194</v>
      </c>
    </row>
    <row r="8" spans="1:10" ht="21" customHeight="1" x14ac:dyDescent="0.2">
      <c r="A8" s="74">
        <v>1</v>
      </c>
      <c r="B8" s="74">
        <f>+A8+1</f>
        <v>2</v>
      </c>
      <c r="C8" s="74">
        <f t="shared" ref="C8:E8" si="0">+B8+1</f>
        <v>3</v>
      </c>
      <c r="D8" s="74">
        <f t="shared" si="0"/>
        <v>4</v>
      </c>
      <c r="E8" s="74">
        <f t="shared" si="0"/>
        <v>5</v>
      </c>
      <c r="F8" s="74">
        <f t="shared" ref="F8" si="1">+E8+1</f>
        <v>6</v>
      </c>
      <c r="G8" s="74">
        <f t="shared" ref="G8" si="2">+F8+1</f>
        <v>7</v>
      </c>
      <c r="H8" s="74">
        <f t="shared" ref="H8" si="3">+G8+1</f>
        <v>8</v>
      </c>
      <c r="I8" s="74">
        <f t="shared" ref="I8" si="4">+H8+1</f>
        <v>9</v>
      </c>
    </row>
    <row r="9" spans="1:10" ht="21" hidden="1" customHeight="1" x14ac:dyDescent="0.2">
      <c r="A9" s="21">
        <v>2000</v>
      </c>
      <c r="B9" s="22"/>
      <c r="C9" s="22"/>
      <c r="D9" s="22"/>
      <c r="E9" s="22"/>
      <c r="F9" s="22"/>
      <c r="G9" s="22"/>
      <c r="H9" s="22"/>
      <c r="I9" s="22"/>
    </row>
    <row r="10" spans="1:10" ht="21" hidden="1" customHeight="1" x14ac:dyDescent="0.2">
      <c r="A10" s="75">
        <v>2001</v>
      </c>
      <c r="B10" s="76"/>
      <c r="C10" s="76"/>
      <c r="D10" s="76"/>
      <c r="E10" s="76"/>
      <c r="F10" s="76"/>
      <c r="G10" s="76"/>
      <c r="H10" s="76"/>
      <c r="I10" s="76"/>
    </row>
    <row r="11" spans="1:10" ht="21" hidden="1" customHeight="1" x14ac:dyDescent="0.2">
      <c r="A11" s="21">
        <v>2002</v>
      </c>
      <c r="B11" s="22"/>
      <c r="C11" s="22"/>
      <c r="D11" s="22"/>
      <c r="E11" s="22"/>
      <c r="F11" s="22"/>
      <c r="G11" s="22"/>
      <c r="H11" s="22"/>
      <c r="I11" s="22"/>
    </row>
    <row r="12" spans="1:10" ht="21" hidden="1" customHeight="1" x14ac:dyDescent="0.2">
      <c r="A12" s="75">
        <v>2003</v>
      </c>
      <c r="B12" s="76"/>
      <c r="C12" s="76"/>
      <c r="D12" s="76"/>
      <c r="E12" s="76"/>
      <c r="F12" s="76"/>
      <c r="G12" s="76"/>
      <c r="H12" s="76"/>
      <c r="I12" s="76"/>
    </row>
    <row r="13" spans="1:10" ht="21" customHeight="1" x14ac:dyDescent="0.2">
      <c r="A13" s="21">
        <v>2004</v>
      </c>
      <c r="B13" s="22">
        <f>+C13+D13+E13+F13+G13+H13+I13</f>
        <v>-813</v>
      </c>
      <c r="C13" s="22">
        <f t="shared" ref="C13:I13" si="5">+C50+C51+C52+C53</f>
        <v>0</v>
      </c>
      <c r="D13" s="22">
        <f t="shared" si="5"/>
        <v>107</v>
      </c>
      <c r="E13" s="22">
        <f t="shared" si="5"/>
        <v>-1915</v>
      </c>
      <c r="F13" s="22">
        <f t="shared" si="5"/>
        <v>-4</v>
      </c>
      <c r="G13" s="22">
        <f t="shared" si="5"/>
        <v>1014</v>
      </c>
      <c r="H13" s="22">
        <f t="shared" si="5"/>
        <v>-15</v>
      </c>
      <c r="I13" s="22">
        <f t="shared" si="5"/>
        <v>0</v>
      </c>
    </row>
    <row r="14" spans="1:10" s="24" customFormat="1" ht="21" customHeight="1" x14ac:dyDescent="0.2">
      <c r="A14" s="75">
        <v>2005</v>
      </c>
      <c r="B14" s="76">
        <f t="shared" ref="B14:B86" si="6">+C14+D14+E14+F14+G14+H14+I14</f>
        <v>-1131</v>
      </c>
      <c r="C14" s="76">
        <f t="shared" ref="C14:I14" si="7">+C54+C55+C56+C57</f>
        <v>0</v>
      </c>
      <c r="D14" s="76">
        <f t="shared" si="7"/>
        <v>1107</v>
      </c>
      <c r="E14" s="76">
        <f t="shared" si="7"/>
        <v>-3598</v>
      </c>
      <c r="F14" s="76">
        <f t="shared" si="7"/>
        <v>-2</v>
      </c>
      <c r="G14" s="76">
        <f t="shared" si="7"/>
        <v>1333</v>
      </c>
      <c r="H14" s="76">
        <f t="shared" si="7"/>
        <v>29</v>
      </c>
      <c r="I14" s="76">
        <f t="shared" si="7"/>
        <v>0</v>
      </c>
      <c r="J14" s="15"/>
    </row>
    <row r="15" spans="1:10" s="24" customFormat="1" ht="21" customHeight="1" x14ac:dyDescent="0.2">
      <c r="A15" s="21">
        <v>2006</v>
      </c>
      <c r="B15" s="22">
        <f t="shared" si="6"/>
        <v>7890</v>
      </c>
      <c r="C15" s="22">
        <f t="shared" ref="C15:I15" si="8">+C58+C59+C60+C61</f>
        <v>0</v>
      </c>
      <c r="D15" s="22">
        <f t="shared" si="8"/>
        <v>717</v>
      </c>
      <c r="E15" s="22">
        <f t="shared" si="8"/>
        <v>5685</v>
      </c>
      <c r="F15" s="22">
        <f t="shared" si="8"/>
        <v>-10</v>
      </c>
      <c r="G15" s="22">
        <f t="shared" si="8"/>
        <v>1501</v>
      </c>
      <c r="H15" s="22">
        <f t="shared" si="8"/>
        <v>-3</v>
      </c>
      <c r="I15" s="22">
        <f t="shared" si="8"/>
        <v>0</v>
      </c>
      <c r="J15" s="40"/>
    </row>
    <row r="16" spans="1:10" s="24" customFormat="1" ht="21" customHeight="1" x14ac:dyDescent="0.2">
      <c r="A16" s="75">
        <v>2007</v>
      </c>
      <c r="B16" s="76">
        <f t="shared" si="6"/>
        <v>22183</v>
      </c>
      <c r="C16" s="76">
        <f t="shared" ref="C16:I16" si="9">+C62+C63+C64+C65</f>
        <v>0</v>
      </c>
      <c r="D16" s="76">
        <f t="shared" si="9"/>
        <v>10357</v>
      </c>
      <c r="E16" s="76">
        <f t="shared" si="9"/>
        <v>10013</v>
      </c>
      <c r="F16" s="76">
        <f t="shared" si="9"/>
        <v>-7</v>
      </c>
      <c r="G16" s="76">
        <f t="shared" si="9"/>
        <v>1830</v>
      </c>
      <c r="H16" s="76">
        <f t="shared" si="9"/>
        <v>-10</v>
      </c>
      <c r="I16" s="76">
        <f t="shared" si="9"/>
        <v>0</v>
      </c>
      <c r="J16" s="40"/>
    </row>
    <row r="17" spans="1:10" s="24" customFormat="1" ht="21" customHeight="1" x14ac:dyDescent="0.2">
      <c r="A17" s="21">
        <v>2008</v>
      </c>
      <c r="B17" s="22">
        <f t="shared" si="6"/>
        <v>17832</v>
      </c>
      <c r="C17" s="22">
        <f t="shared" ref="C17:I17" si="10">+C66+C67+C68+C69</f>
        <v>0</v>
      </c>
      <c r="D17" s="22">
        <f t="shared" si="10"/>
        <v>3330</v>
      </c>
      <c r="E17" s="22">
        <f t="shared" si="10"/>
        <v>14150</v>
      </c>
      <c r="F17" s="22">
        <f t="shared" si="10"/>
        <v>13</v>
      </c>
      <c r="G17" s="22">
        <f t="shared" si="10"/>
        <v>322</v>
      </c>
      <c r="H17" s="22">
        <f t="shared" si="10"/>
        <v>17</v>
      </c>
      <c r="I17" s="22">
        <f t="shared" si="10"/>
        <v>0</v>
      </c>
      <c r="J17" s="40"/>
    </row>
    <row r="18" spans="1:10" s="24" customFormat="1" ht="21" customHeight="1" x14ac:dyDescent="0.2">
      <c r="A18" s="75">
        <v>2009</v>
      </c>
      <c r="B18" s="76">
        <f t="shared" si="6"/>
        <v>5935</v>
      </c>
      <c r="C18" s="76">
        <f t="shared" ref="C18:I18" si="11">+C70+C71+C72+C73</f>
        <v>0</v>
      </c>
      <c r="D18" s="76">
        <f t="shared" si="11"/>
        <v>482</v>
      </c>
      <c r="E18" s="76">
        <f t="shared" si="11"/>
        <v>4014</v>
      </c>
      <c r="F18" s="76">
        <f t="shared" si="11"/>
        <v>-6</v>
      </c>
      <c r="G18" s="76">
        <f t="shared" si="11"/>
        <v>-8</v>
      </c>
      <c r="H18" s="76">
        <f t="shared" si="11"/>
        <v>42</v>
      </c>
      <c r="I18" s="76">
        <f t="shared" si="11"/>
        <v>1411</v>
      </c>
      <c r="J18" s="40"/>
    </row>
    <row r="19" spans="1:10" s="24" customFormat="1" ht="21" customHeight="1" x14ac:dyDescent="0.2">
      <c r="A19" s="25">
        <v>2010</v>
      </c>
      <c r="B19" s="22">
        <f t="shared" si="6"/>
        <v>9818</v>
      </c>
      <c r="C19" s="22">
        <f t="shared" ref="C19:I19" si="12">+C74+C75+C76+C77</f>
        <v>42</v>
      </c>
      <c r="D19" s="22">
        <f t="shared" si="12"/>
        <v>5042</v>
      </c>
      <c r="E19" s="22">
        <f t="shared" si="12"/>
        <v>3835</v>
      </c>
      <c r="F19" s="22">
        <f t="shared" si="12"/>
        <v>5</v>
      </c>
      <c r="G19" s="22">
        <f t="shared" si="12"/>
        <v>1008</v>
      </c>
      <c r="H19" s="22">
        <f t="shared" si="12"/>
        <v>-128</v>
      </c>
      <c r="I19" s="22">
        <f t="shared" si="12"/>
        <v>14</v>
      </c>
      <c r="J19" s="40"/>
    </row>
    <row r="20" spans="1:10" ht="21" customHeight="1" x14ac:dyDescent="0.2">
      <c r="A20" s="75">
        <v>2011</v>
      </c>
      <c r="B20" s="76">
        <f t="shared" si="6"/>
        <v>5016</v>
      </c>
      <c r="C20" s="76">
        <f t="shared" ref="C20:I20" si="13">+C78+C79+C80+C81</f>
        <v>-40</v>
      </c>
      <c r="D20" s="76">
        <f t="shared" si="13"/>
        <v>-1924</v>
      </c>
      <c r="E20" s="76">
        <f t="shared" si="13"/>
        <v>5915</v>
      </c>
      <c r="F20" s="76">
        <f t="shared" si="13"/>
        <v>19</v>
      </c>
      <c r="G20" s="76">
        <f t="shared" si="13"/>
        <v>960</v>
      </c>
      <c r="H20" s="76">
        <f t="shared" si="13"/>
        <v>-28</v>
      </c>
      <c r="I20" s="76">
        <f t="shared" si="13"/>
        <v>114</v>
      </c>
      <c r="J20" s="40"/>
    </row>
    <row r="21" spans="1:10" ht="21" customHeight="1" x14ac:dyDescent="0.2">
      <c r="A21" s="25">
        <v>2012</v>
      </c>
      <c r="B21" s="22">
        <f t="shared" si="6"/>
        <v>-2787</v>
      </c>
      <c r="C21" s="22">
        <f t="shared" ref="C21:I21" si="14">+C82+C83+C84+C85</f>
        <v>47</v>
      </c>
      <c r="D21" s="22">
        <f t="shared" si="14"/>
        <v>-4671</v>
      </c>
      <c r="E21" s="22">
        <f t="shared" si="14"/>
        <v>1739</v>
      </c>
      <c r="F21" s="22">
        <f t="shared" si="14"/>
        <v>-1</v>
      </c>
      <c r="G21" s="22">
        <f t="shared" si="14"/>
        <v>-539</v>
      </c>
      <c r="H21" s="22">
        <f t="shared" si="14"/>
        <v>627</v>
      </c>
      <c r="I21" s="22">
        <f t="shared" si="14"/>
        <v>11</v>
      </c>
      <c r="J21" s="40"/>
    </row>
    <row r="22" spans="1:10" ht="21" customHeight="1" x14ac:dyDescent="0.2">
      <c r="A22" s="75">
        <v>2013</v>
      </c>
      <c r="B22" s="76">
        <f t="shared" si="6"/>
        <v>2647</v>
      </c>
      <c r="C22" s="76">
        <f t="shared" ref="C22:I22" si="15">+C86+C87+C88+C89</f>
        <v>4</v>
      </c>
      <c r="D22" s="76">
        <f t="shared" si="15"/>
        <v>2017</v>
      </c>
      <c r="E22" s="76">
        <f t="shared" si="15"/>
        <v>1179</v>
      </c>
      <c r="F22" s="76">
        <f t="shared" si="15"/>
        <v>-11</v>
      </c>
      <c r="G22" s="76">
        <f t="shared" si="15"/>
        <v>-220</v>
      </c>
      <c r="H22" s="76">
        <f t="shared" si="15"/>
        <v>-321</v>
      </c>
      <c r="I22" s="76">
        <f t="shared" si="15"/>
        <v>-1</v>
      </c>
      <c r="J22" s="40"/>
    </row>
    <row r="23" spans="1:10" ht="21" customHeight="1" x14ac:dyDescent="0.2">
      <c r="A23" s="25">
        <v>2014</v>
      </c>
      <c r="B23" s="22">
        <f t="shared" si="6"/>
        <v>227</v>
      </c>
      <c r="C23" s="22">
        <f t="shared" ref="C23:I23" si="16">+C90+C91+C92+C93</f>
        <v>6</v>
      </c>
      <c r="D23" s="22">
        <f t="shared" si="16"/>
        <v>-3078</v>
      </c>
      <c r="E23" s="22">
        <f t="shared" si="16"/>
        <v>4267</v>
      </c>
      <c r="F23" s="22">
        <f t="shared" si="16"/>
        <v>3</v>
      </c>
      <c r="G23" s="22">
        <f t="shared" si="16"/>
        <v>-1512</v>
      </c>
      <c r="H23" s="22">
        <f t="shared" si="16"/>
        <v>581</v>
      </c>
      <c r="I23" s="22">
        <f t="shared" si="16"/>
        <v>-40</v>
      </c>
      <c r="J23" s="40"/>
    </row>
    <row r="24" spans="1:10" ht="21" customHeight="1" x14ac:dyDescent="0.2">
      <c r="A24" s="75">
        <v>2015</v>
      </c>
      <c r="B24" s="76">
        <f t="shared" si="6"/>
        <v>-2024</v>
      </c>
      <c r="C24" s="76">
        <f t="shared" ref="C24:I24" si="17">+C94+C95+C96+C97</f>
        <v>16</v>
      </c>
      <c r="D24" s="76">
        <f t="shared" si="17"/>
        <v>955</v>
      </c>
      <c r="E24" s="76">
        <f t="shared" si="17"/>
        <v>-155</v>
      </c>
      <c r="F24" s="76">
        <f t="shared" si="17"/>
        <v>16</v>
      </c>
      <c r="G24" s="76">
        <f t="shared" si="17"/>
        <v>-637</v>
      </c>
      <c r="H24" s="76">
        <f t="shared" si="17"/>
        <v>-2223</v>
      </c>
      <c r="I24" s="76">
        <f t="shared" si="17"/>
        <v>4</v>
      </c>
      <c r="J24" s="40"/>
    </row>
    <row r="25" spans="1:10" ht="21" customHeight="1" x14ac:dyDescent="0.2">
      <c r="A25" s="25">
        <v>2016</v>
      </c>
      <c r="B25" s="22">
        <f t="shared" ref="B25:B26" si="18">+C25+D25+E25+F25+G25+H25+I25</f>
        <v>15188</v>
      </c>
      <c r="C25" s="22">
        <f t="shared" ref="C25:I25" si="19">+C98+C99+C100+C101</f>
        <v>7</v>
      </c>
      <c r="D25" s="22">
        <f t="shared" si="19"/>
        <v>14212</v>
      </c>
      <c r="E25" s="22">
        <f t="shared" si="19"/>
        <v>-697</v>
      </c>
      <c r="F25" s="22">
        <f t="shared" si="19"/>
        <v>-16</v>
      </c>
      <c r="G25" s="22">
        <f t="shared" si="19"/>
        <v>1109</v>
      </c>
      <c r="H25" s="22">
        <f t="shared" si="19"/>
        <v>573</v>
      </c>
      <c r="I25" s="22">
        <f t="shared" si="19"/>
        <v>0</v>
      </c>
      <c r="J25" s="40"/>
    </row>
    <row r="26" spans="1:10" ht="21" customHeight="1" x14ac:dyDescent="0.2">
      <c r="A26" s="75">
        <v>2017</v>
      </c>
      <c r="B26" s="76">
        <f t="shared" si="18"/>
        <v>-10968</v>
      </c>
      <c r="C26" s="76">
        <f t="shared" ref="C26:I26" si="20">+C102+C103+C104+C105</f>
        <v>-13</v>
      </c>
      <c r="D26" s="76">
        <f t="shared" si="20"/>
        <v>-7411</v>
      </c>
      <c r="E26" s="76">
        <f t="shared" si="20"/>
        <v>-4097</v>
      </c>
      <c r="F26" s="76">
        <f t="shared" si="20"/>
        <v>-76</v>
      </c>
      <c r="G26" s="76">
        <f t="shared" si="20"/>
        <v>456</v>
      </c>
      <c r="H26" s="76">
        <f t="shared" si="20"/>
        <v>173</v>
      </c>
      <c r="I26" s="76">
        <f t="shared" si="20"/>
        <v>0</v>
      </c>
      <c r="J26" s="40"/>
    </row>
    <row r="27" spans="1:10" s="52" customFormat="1" ht="21" customHeight="1" x14ac:dyDescent="0.2">
      <c r="A27" s="25">
        <v>2018</v>
      </c>
      <c r="B27" s="53">
        <f t="shared" ref="B27:B30" si="21">+C27+D27+E27+F27+G27+H27+I27</f>
        <v>193</v>
      </c>
      <c r="C27" s="53">
        <f t="shared" ref="C27:I27" si="22">+C107+C108+C109+C106</f>
        <v>24</v>
      </c>
      <c r="D27" s="53">
        <f t="shared" si="22"/>
        <v>-395</v>
      </c>
      <c r="E27" s="53">
        <f t="shared" si="22"/>
        <v>461</v>
      </c>
      <c r="F27" s="53">
        <f t="shared" si="22"/>
        <v>5</v>
      </c>
      <c r="G27" s="53">
        <f t="shared" si="22"/>
        <v>299</v>
      </c>
      <c r="H27" s="53">
        <f t="shared" si="22"/>
        <v>-201</v>
      </c>
      <c r="I27" s="53">
        <f t="shared" si="22"/>
        <v>0</v>
      </c>
      <c r="J27" s="51"/>
    </row>
    <row r="28" spans="1:10" ht="21" customHeight="1" x14ac:dyDescent="0.2">
      <c r="A28" s="75">
        <v>2019</v>
      </c>
      <c r="B28" s="76">
        <f t="shared" si="21"/>
        <v>3922</v>
      </c>
      <c r="C28" s="76">
        <f t="shared" ref="C28:I28" si="23">+C110+C111+C112+C113</f>
        <v>7</v>
      </c>
      <c r="D28" s="76">
        <f t="shared" si="23"/>
        <v>1016</v>
      </c>
      <c r="E28" s="76">
        <f t="shared" si="23"/>
        <v>1215</v>
      </c>
      <c r="F28" s="76">
        <f t="shared" si="23"/>
        <v>-12</v>
      </c>
      <c r="G28" s="76">
        <f t="shared" si="23"/>
        <v>689</v>
      </c>
      <c r="H28" s="76">
        <f t="shared" si="23"/>
        <v>1009</v>
      </c>
      <c r="I28" s="76">
        <f t="shared" si="23"/>
        <v>-2</v>
      </c>
      <c r="J28" s="40"/>
    </row>
    <row r="29" spans="1:10" ht="21" customHeight="1" x14ac:dyDescent="0.2">
      <c r="A29" s="25">
        <v>2020</v>
      </c>
      <c r="B29" s="22">
        <f t="shared" si="21"/>
        <v>4105</v>
      </c>
      <c r="C29" s="22">
        <f t="shared" ref="C29:I29" si="24">+C114+C115+C116+C117</f>
        <v>9</v>
      </c>
      <c r="D29" s="22">
        <f t="shared" si="24"/>
        <v>726</v>
      </c>
      <c r="E29" s="22">
        <f t="shared" si="24"/>
        <v>2807</v>
      </c>
      <c r="F29" s="22">
        <f t="shared" si="24"/>
        <v>7</v>
      </c>
      <c r="G29" s="22">
        <f t="shared" si="24"/>
        <v>-634</v>
      </c>
      <c r="H29" s="22">
        <f t="shared" si="24"/>
        <v>1190</v>
      </c>
      <c r="I29" s="22">
        <f t="shared" si="24"/>
        <v>0</v>
      </c>
      <c r="J29" s="40"/>
    </row>
    <row r="30" spans="1:10" ht="21" customHeight="1" x14ac:dyDescent="0.2">
      <c r="A30" s="75">
        <v>2021</v>
      </c>
      <c r="B30" s="76">
        <f t="shared" si="21"/>
        <v>14220</v>
      </c>
      <c r="C30" s="76">
        <f t="shared" ref="C30:I30" si="25">+C118+C119+C120+C121</f>
        <v>38</v>
      </c>
      <c r="D30" s="76">
        <f t="shared" si="25"/>
        <v>-1064</v>
      </c>
      <c r="E30" s="76">
        <f t="shared" si="25"/>
        <v>7829</v>
      </c>
      <c r="F30" s="76">
        <f t="shared" si="25"/>
        <v>2</v>
      </c>
      <c r="G30" s="76">
        <f t="shared" si="25"/>
        <v>3955</v>
      </c>
      <c r="H30" s="76">
        <f t="shared" si="25"/>
        <v>-1105</v>
      </c>
      <c r="I30" s="76">
        <f t="shared" si="25"/>
        <v>4565</v>
      </c>
      <c r="J30" s="40"/>
    </row>
    <row r="31" spans="1:10" ht="21" customHeight="1" x14ac:dyDescent="0.2">
      <c r="A31" s="25">
        <v>2022</v>
      </c>
      <c r="B31" s="22">
        <f>+B122+B123+B124+B125</f>
        <v>16502</v>
      </c>
      <c r="C31" s="22">
        <f t="shared" ref="C31:I31" si="26">+C122+C123+C124+C125</f>
        <v>46</v>
      </c>
      <c r="D31" s="22">
        <f t="shared" si="26"/>
        <v>3003</v>
      </c>
      <c r="E31" s="22">
        <f t="shared" si="26"/>
        <v>8723</v>
      </c>
      <c r="F31" s="22">
        <f t="shared" si="26"/>
        <v>17</v>
      </c>
      <c r="G31" s="22">
        <f t="shared" si="26"/>
        <v>969</v>
      </c>
      <c r="H31" s="22">
        <f t="shared" si="26"/>
        <v>3744</v>
      </c>
      <c r="I31" s="22">
        <f t="shared" si="26"/>
        <v>0</v>
      </c>
      <c r="J31" s="40"/>
    </row>
    <row r="32" spans="1:10" ht="21" customHeight="1" x14ac:dyDescent="0.2">
      <c r="A32" s="75">
        <v>2023</v>
      </c>
      <c r="B32" s="76">
        <f t="shared" ref="B32" si="27">+C32+D32+E32+F32+G32+H32+I32</f>
        <v>13493</v>
      </c>
      <c r="C32" s="76">
        <f t="shared" ref="C32:I32" si="28">+C126+C127+C128+C129</f>
        <v>4</v>
      </c>
      <c r="D32" s="76">
        <f t="shared" si="28"/>
        <v>4516</v>
      </c>
      <c r="E32" s="76">
        <f t="shared" si="28"/>
        <v>9568</v>
      </c>
      <c r="F32" s="76">
        <f t="shared" si="28"/>
        <v>-38</v>
      </c>
      <c r="G32" s="76">
        <f t="shared" si="28"/>
        <v>-1183</v>
      </c>
      <c r="H32" s="76">
        <f t="shared" si="28"/>
        <v>626</v>
      </c>
      <c r="I32" s="76">
        <f t="shared" si="28"/>
        <v>0</v>
      </c>
      <c r="J32" s="40"/>
    </row>
    <row r="33" spans="1:10" ht="21" customHeight="1" x14ac:dyDescent="0.2">
      <c r="A33" s="78"/>
      <c r="B33" s="79"/>
      <c r="C33" s="79"/>
      <c r="D33" s="79"/>
      <c r="E33" s="79"/>
      <c r="F33" s="79"/>
      <c r="G33" s="79"/>
      <c r="H33" s="79"/>
      <c r="I33" s="79"/>
      <c r="J33" s="40"/>
    </row>
    <row r="34" spans="1:10" ht="21" hidden="1" customHeight="1" x14ac:dyDescent="0.2">
      <c r="A34" s="26" t="s">
        <v>229</v>
      </c>
      <c r="B34" s="22">
        <f t="shared" ref="B34" si="29">+C34+D34+E34+F34+G34+H34+I34</f>
        <v>0</v>
      </c>
      <c r="C34" s="22"/>
      <c r="D34" s="22"/>
      <c r="E34" s="22"/>
      <c r="F34" s="22"/>
      <c r="G34" s="22"/>
      <c r="H34" s="22"/>
      <c r="I34" s="22"/>
      <c r="J34" s="40"/>
    </row>
    <row r="35" spans="1:10" ht="21" hidden="1" customHeight="1" x14ac:dyDescent="0.2">
      <c r="A35" s="80" t="s">
        <v>65</v>
      </c>
      <c r="B35" s="76">
        <f t="shared" si="6"/>
        <v>0</v>
      </c>
      <c r="C35" s="76"/>
      <c r="D35" s="76"/>
      <c r="E35" s="76"/>
      <c r="F35" s="76"/>
      <c r="G35" s="76"/>
      <c r="H35" s="76"/>
      <c r="I35" s="76"/>
      <c r="J35" s="40"/>
    </row>
    <row r="36" spans="1:10" ht="21" hidden="1" customHeight="1" x14ac:dyDescent="0.2">
      <c r="A36" s="26" t="s">
        <v>66</v>
      </c>
      <c r="B36" s="22">
        <f t="shared" si="6"/>
        <v>0</v>
      </c>
      <c r="C36" s="22"/>
      <c r="D36" s="22"/>
      <c r="E36" s="22"/>
      <c r="F36" s="22"/>
      <c r="G36" s="22"/>
      <c r="H36" s="22"/>
      <c r="I36" s="22"/>
      <c r="J36" s="40"/>
    </row>
    <row r="37" spans="1:10" ht="21" hidden="1" customHeight="1" x14ac:dyDescent="0.2">
      <c r="A37" s="80" t="s">
        <v>67</v>
      </c>
      <c r="B37" s="76">
        <f t="shared" si="6"/>
        <v>0</v>
      </c>
      <c r="C37" s="76"/>
      <c r="D37" s="76"/>
      <c r="E37" s="76"/>
      <c r="F37" s="76"/>
      <c r="G37" s="76"/>
      <c r="H37" s="76"/>
      <c r="I37" s="76"/>
      <c r="J37" s="40"/>
    </row>
    <row r="38" spans="1:10" ht="21" hidden="1" customHeight="1" x14ac:dyDescent="0.2">
      <c r="A38" s="26" t="s">
        <v>68</v>
      </c>
      <c r="B38" s="22">
        <f t="shared" si="6"/>
        <v>0</v>
      </c>
      <c r="C38" s="22"/>
      <c r="D38" s="22"/>
      <c r="E38" s="22"/>
      <c r="F38" s="22"/>
      <c r="G38" s="22"/>
      <c r="H38" s="22"/>
      <c r="I38" s="22"/>
      <c r="J38" s="40"/>
    </row>
    <row r="39" spans="1:10" ht="21" hidden="1" customHeight="1" x14ac:dyDescent="0.2">
      <c r="A39" s="80" t="s">
        <v>69</v>
      </c>
      <c r="B39" s="76">
        <f t="shared" si="6"/>
        <v>0</v>
      </c>
      <c r="C39" s="76"/>
      <c r="D39" s="76"/>
      <c r="E39" s="76"/>
      <c r="F39" s="76"/>
      <c r="G39" s="76"/>
      <c r="H39" s="76"/>
      <c r="I39" s="76"/>
      <c r="J39" s="40"/>
    </row>
    <row r="40" spans="1:10" ht="21" hidden="1" customHeight="1" x14ac:dyDescent="0.2">
      <c r="A40" s="26" t="s">
        <v>70</v>
      </c>
      <c r="B40" s="22">
        <f t="shared" si="6"/>
        <v>0</v>
      </c>
      <c r="C40" s="22"/>
      <c r="D40" s="22"/>
      <c r="E40" s="22"/>
      <c r="F40" s="22"/>
      <c r="G40" s="22"/>
      <c r="H40" s="22"/>
      <c r="I40" s="22"/>
      <c r="J40" s="40"/>
    </row>
    <row r="41" spans="1:10" ht="21" hidden="1" customHeight="1" x14ac:dyDescent="0.2">
      <c r="A41" s="80" t="s">
        <v>71</v>
      </c>
      <c r="B41" s="76">
        <f t="shared" si="6"/>
        <v>0</v>
      </c>
      <c r="C41" s="76"/>
      <c r="D41" s="76"/>
      <c r="E41" s="76"/>
      <c r="F41" s="76"/>
      <c r="G41" s="76"/>
      <c r="H41" s="76"/>
      <c r="I41" s="76"/>
      <c r="J41" s="40"/>
    </row>
    <row r="42" spans="1:10" ht="21" hidden="1" customHeight="1" x14ac:dyDescent="0.2">
      <c r="A42" s="26" t="s">
        <v>72</v>
      </c>
      <c r="B42" s="22">
        <f t="shared" si="6"/>
        <v>0</v>
      </c>
      <c r="C42" s="22"/>
      <c r="D42" s="22"/>
      <c r="E42" s="22"/>
      <c r="F42" s="22"/>
      <c r="G42" s="22"/>
      <c r="H42" s="22"/>
      <c r="I42" s="22"/>
      <c r="J42" s="40"/>
    </row>
    <row r="43" spans="1:10" ht="21" hidden="1" customHeight="1" x14ac:dyDescent="0.2">
      <c r="A43" s="80" t="s">
        <v>73</v>
      </c>
      <c r="B43" s="76">
        <f t="shared" si="6"/>
        <v>0</v>
      </c>
      <c r="C43" s="76"/>
      <c r="D43" s="76"/>
      <c r="E43" s="76"/>
      <c r="F43" s="76"/>
      <c r="G43" s="76"/>
      <c r="H43" s="76"/>
      <c r="I43" s="76"/>
      <c r="J43" s="40"/>
    </row>
    <row r="44" spans="1:10" ht="21" hidden="1" customHeight="1" x14ac:dyDescent="0.2">
      <c r="A44" s="26" t="s">
        <v>74</v>
      </c>
      <c r="B44" s="22">
        <f t="shared" si="6"/>
        <v>0</v>
      </c>
      <c r="C44" s="22"/>
      <c r="D44" s="22"/>
      <c r="E44" s="22"/>
      <c r="F44" s="22"/>
      <c r="G44" s="22"/>
      <c r="H44" s="22"/>
      <c r="I44" s="22"/>
      <c r="J44" s="40"/>
    </row>
    <row r="45" spans="1:10" ht="21" hidden="1" customHeight="1" x14ac:dyDescent="0.2">
      <c r="A45" s="80" t="s">
        <v>75</v>
      </c>
      <c r="B45" s="76">
        <f t="shared" si="6"/>
        <v>0</v>
      </c>
      <c r="C45" s="76"/>
      <c r="D45" s="76"/>
      <c r="E45" s="76"/>
      <c r="F45" s="76"/>
      <c r="G45" s="76"/>
      <c r="H45" s="76"/>
      <c r="I45" s="76"/>
      <c r="J45" s="40"/>
    </row>
    <row r="46" spans="1:10" ht="21" hidden="1" customHeight="1" x14ac:dyDescent="0.2">
      <c r="A46" s="26" t="s">
        <v>76</v>
      </c>
      <c r="B46" s="22">
        <f t="shared" si="6"/>
        <v>0</v>
      </c>
      <c r="C46" s="22"/>
      <c r="D46" s="22"/>
      <c r="E46" s="22"/>
      <c r="F46" s="22"/>
      <c r="G46" s="22"/>
      <c r="H46" s="22"/>
      <c r="I46" s="22"/>
      <c r="J46" s="40"/>
    </row>
    <row r="47" spans="1:10" ht="21" hidden="1" customHeight="1" x14ac:dyDescent="0.2">
      <c r="A47" s="80" t="s">
        <v>77</v>
      </c>
      <c r="B47" s="76">
        <f t="shared" si="6"/>
        <v>0</v>
      </c>
      <c r="C47" s="76"/>
      <c r="D47" s="76"/>
      <c r="E47" s="76"/>
      <c r="F47" s="76"/>
      <c r="G47" s="76"/>
      <c r="H47" s="76"/>
      <c r="I47" s="76"/>
      <c r="J47" s="40"/>
    </row>
    <row r="48" spans="1:10" ht="21" hidden="1" customHeight="1" x14ac:dyDescent="0.2">
      <c r="A48" s="26" t="s">
        <v>78</v>
      </c>
      <c r="B48" s="22">
        <f t="shared" si="6"/>
        <v>0</v>
      </c>
      <c r="C48" s="22"/>
      <c r="D48" s="22"/>
      <c r="E48" s="22"/>
      <c r="F48" s="22"/>
      <c r="G48" s="22"/>
      <c r="H48" s="22"/>
      <c r="I48" s="22"/>
      <c r="J48" s="40"/>
    </row>
    <row r="49" spans="1:10" ht="21" hidden="1" customHeight="1" x14ac:dyDescent="0.2">
      <c r="A49" s="80" t="s">
        <v>79</v>
      </c>
      <c r="B49" s="76">
        <f t="shared" si="6"/>
        <v>0</v>
      </c>
      <c r="C49" s="76"/>
      <c r="D49" s="76"/>
      <c r="E49" s="76"/>
      <c r="F49" s="76"/>
      <c r="G49" s="76"/>
      <c r="H49" s="76"/>
      <c r="I49" s="76"/>
      <c r="J49" s="40"/>
    </row>
    <row r="50" spans="1:10" ht="21" customHeight="1" x14ac:dyDescent="0.2">
      <c r="A50" s="26" t="s">
        <v>9</v>
      </c>
      <c r="B50" s="22">
        <f t="shared" si="6"/>
        <v>95</v>
      </c>
      <c r="C50" s="34">
        <v>0</v>
      </c>
      <c r="D50" s="34">
        <v>257</v>
      </c>
      <c r="E50" s="34">
        <v>-207</v>
      </c>
      <c r="F50" s="34">
        <v>-11</v>
      </c>
      <c r="G50" s="34">
        <v>63</v>
      </c>
      <c r="H50" s="34">
        <v>-7</v>
      </c>
      <c r="I50" s="34">
        <v>0</v>
      </c>
      <c r="J50" s="40"/>
    </row>
    <row r="51" spans="1:10" ht="21" customHeight="1" x14ac:dyDescent="0.2">
      <c r="A51" s="80" t="s">
        <v>10</v>
      </c>
      <c r="B51" s="76">
        <f t="shared" si="6"/>
        <v>1671</v>
      </c>
      <c r="C51" s="69">
        <v>0</v>
      </c>
      <c r="D51" s="69">
        <v>225</v>
      </c>
      <c r="E51" s="69">
        <v>758</v>
      </c>
      <c r="F51" s="69">
        <v>0</v>
      </c>
      <c r="G51" s="69">
        <v>688</v>
      </c>
      <c r="H51" s="69">
        <v>0</v>
      </c>
      <c r="I51" s="69">
        <v>0</v>
      </c>
      <c r="J51" s="40"/>
    </row>
    <row r="52" spans="1:10" ht="21" customHeight="1" x14ac:dyDescent="0.2">
      <c r="A52" s="26" t="s">
        <v>11</v>
      </c>
      <c r="B52" s="22">
        <f t="shared" si="6"/>
        <v>-403</v>
      </c>
      <c r="C52" s="34">
        <v>0</v>
      </c>
      <c r="D52" s="34">
        <v>384</v>
      </c>
      <c r="E52" s="34">
        <v>-790</v>
      </c>
      <c r="F52" s="34">
        <v>3</v>
      </c>
      <c r="G52" s="34">
        <v>0</v>
      </c>
      <c r="H52" s="34">
        <v>0</v>
      </c>
      <c r="I52" s="34">
        <v>0</v>
      </c>
      <c r="J52" s="40"/>
    </row>
    <row r="53" spans="1:10" ht="21" customHeight="1" x14ac:dyDescent="0.2">
      <c r="A53" s="80" t="s">
        <v>12</v>
      </c>
      <c r="B53" s="76">
        <f t="shared" si="6"/>
        <v>-2176</v>
      </c>
      <c r="C53" s="69">
        <v>0</v>
      </c>
      <c r="D53" s="69">
        <v>-759</v>
      </c>
      <c r="E53" s="69">
        <v>-1676</v>
      </c>
      <c r="F53" s="69">
        <v>4</v>
      </c>
      <c r="G53" s="69">
        <v>263</v>
      </c>
      <c r="H53" s="69">
        <v>-8</v>
      </c>
      <c r="I53" s="69">
        <v>0</v>
      </c>
      <c r="J53" s="40"/>
    </row>
    <row r="54" spans="1:10" ht="21" customHeight="1" x14ac:dyDescent="0.2">
      <c r="A54" s="26" t="s">
        <v>13</v>
      </c>
      <c r="B54" s="22">
        <f t="shared" si="6"/>
        <v>-2399</v>
      </c>
      <c r="C54" s="34">
        <v>0</v>
      </c>
      <c r="D54" s="34">
        <v>997</v>
      </c>
      <c r="E54" s="34">
        <v>-3586</v>
      </c>
      <c r="F54" s="34">
        <v>2</v>
      </c>
      <c r="G54" s="34">
        <v>167</v>
      </c>
      <c r="H54" s="34">
        <v>21</v>
      </c>
      <c r="I54" s="34">
        <v>0</v>
      </c>
      <c r="J54" s="40"/>
    </row>
    <row r="55" spans="1:10" ht="21" customHeight="1" x14ac:dyDescent="0.2">
      <c r="A55" s="80" t="s">
        <v>14</v>
      </c>
      <c r="B55" s="76">
        <f t="shared" si="6"/>
        <v>-1489</v>
      </c>
      <c r="C55" s="69">
        <v>0</v>
      </c>
      <c r="D55" s="69">
        <v>-331</v>
      </c>
      <c r="E55" s="69">
        <v>-1213</v>
      </c>
      <c r="F55" s="69">
        <v>-6</v>
      </c>
      <c r="G55" s="69">
        <v>48</v>
      </c>
      <c r="H55" s="69">
        <v>13</v>
      </c>
      <c r="I55" s="69">
        <v>0</v>
      </c>
      <c r="J55" s="40"/>
    </row>
    <row r="56" spans="1:10" ht="21" customHeight="1" x14ac:dyDescent="0.2">
      <c r="A56" s="26" t="s">
        <v>15</v>
      </c>
      <c r="B56" s="22">
        <f t="shared" si="6"/>
        <v>557</v>
      </c>
      <c r="C56" s="34">
        <v>0</v>
      </c>
      <c r="D56" s="34">
        <v>72</v>
      </c>
      <c r="E56" s="34">
        <v>178</v>
      </c>
      <c r="F56" s="34">
        <v>3</v>
      </c>
      <c r="G56" s="34">
        <v>303</v>
      </c>
      <c r="H56" s="34">
        <v>1</v>
      </c>
      <c r="I56" s="34">
        <v>0</v>
      </c>
      <c r="J56" s="40"/>
    </row>
    <row r="57" spans="1:10" ht="21" customHeight="1" x14ac:dyDescent="0.2">
      <c r="A57" s="80" t="s">
        <v>16</v>
      </c>
      <c r="B57" s="76">
        <f t="shared" si="6"/>
        <v>2200</v>
      </c>
      <c r="C57" s="69">
        <v>0</v>
      </c>
      <c r="D57" s="69">
        <v>369</v>
      </c>
      <c r="E57" s="69">
        <v>1023</v>
      </c>
      <c r="F57" s="69">
        <v>-1</v>
      </c>
      <c r="G57" s="69">
        <v>815</v>
      </c>
      <c r="H57" s="69">
        <v>-6</v>
      </c>
      <c r="I57" s="69">
        <v>0</v>
      </c>
      <c r="J57" s="40"/>
    </row>
    <row r="58" spans="1:10" ht="21" customHeight="1" x14ac:dyDescent="0.2">
      <c r="A58" s="26" t="s">
        <v>17</v>
      </c>
      <c r="B58" s="22">
        <f t="shared" si="6"/>
        <v>-1371</v>
      </c>
      <c r="C58" s="34">
        <v>0</v>
      </c>
      <c r="D58" s="34">
        <v>-895</v>
      </c>
      <c r="E58" s="34">
        <v>-288</v>
      </c>
      <c r="F58" s="34">
        <v>-3</v>
      </c>
      <c r="G58" s="34">
        <v>-177</v>
      </c>
      <c r="H58" s="34">
        <v>-8</v>
      </c>
      <c r="I58" s="34">
        <v>0</v>
      </c>
      <c r="J58" s="40"/>
    </row>
    <row r="59" spans="1:10" ht="21" customHeight="1" x14ac:dyDescent="0.2">
      <c r="A59" s="80" t="s">
        <v>18</v>
      </c>
      <c r="B59" s="76">
        <f t="shared" si="6"/>
        <v>3883</v>
      </c>
      <c r="C59" s="69">
        <v>0</v>
      </c>
      <c r="D59" s="69">
        <v>1235</v>
      </c>
      <c r="E59" s="69">
        <v>1461</v>
      </c>
      <c r="F59" s="69">
        <v>13</v>
      </c>
      <c r="G59" s="69">
        <v>1169</v>
      </c>
      <c r="H59" s="69">
        <v>5</v>
      </c>
      <c r="I59" s="69">
        <v>0</v>
      </c>
      <c r="J59" s="40"/>
    </row>
    <row r="60" spans="1:10" ht="21" customHeight="1" x14ac:dyDescent="0.2">
      <c r="A60" s="26" t="s">
        <v>19</v>
      </c>
      <c r="B60" s="22">
        <f t="shared" si="6"/>
        <v>2137</v>
      </c>
      <c r="C60" s="34">
        <v>0</v>
      </c>
      <c r="D60" s="34">
        <v>638</v>
      </c>
      <c r="E60" s="34">
        <v>1954</v>
      </c>
      <c r="F60" s="34">
        <v>-11</v>
      </c>
      <c r="G60" s="34">
        <v>-444</v>
      </c>
      <c r="H60" s="34">
        <v>0</v>
      </c>
      <c r="I60" s="34">
        <v>0</v>
      </c>
      <c r="J60" s="40"/>
    </row>
    <row r="61" spans="1:10" ht="21" customHeight="1" x14ac:dyDescent="0.2">
      <c r="A61" s="80" t="s">
        <v>20</v>
      </c>
      <c r="B61" s="76">
        <f t="shared" si="6"/>
        <v>3241</v>
      </c>
      <c r="C61" s="69">
        <v>0</v>
      </c>
      <c r="D61" s="69">
        <v>-261</v>
      </c>
      <c r="E61" s="69">
        <v>2558</v>
      </c>
      <c r="F61" s="69">
        <v>-9</v>
      </c>
      <c r="G61" s="69">
        <v>953</v>
      </c>
      <c r="H61" s="69">
        <v>0</v>
      </c>
      <c r="I61" s="69">
        <v>0</v>
      </c>
      <c r="J61" s="40"/>
    </row>
    <row r="62" spans="1:10" ht="21" customHeight="1" x14ac:dyDescent="0.2">
      <c r="A62" s="26" t="s">
        <v>21</v>
      </c>
      <c r="B62" s="22">
        <f t="shared" si="6"/>
        <v>2945</v>
      </c>
      <c r="C62" s="34">
        <v>0</v>
      </c>
      <c r="D62" s="34">
        <v>1215</v>
      </c>
      <c r="E62" s="34">
        <v>1491</v>
      </c>
      <c r="F62" s="34">
        <v>-7</v>
      </c>
      <c r="G62" s="34">
        <v>261</v>
      </c>
      <c r="H62" s="34">
        <v>-15</v>
      </c>
      <c r="I62" s="34">
        <v>0</v>
      </c>
      <c r="J62" s="40"/>
    </row>
    <row r="63" spans="1:10" ht="21" customHeight="1" x14ac:dyDescent="0.2">
      <c r="A63" s="80" t="s">
        <v>22</v>
      </c>
      <c r="B63" s="76">
        <f t="shared" si="6"/>
        <v>6334</v>
      </c>
      <c r="C63" s="69">
        <v>0</v>
      </c>
      <c r="D63" s="69">
        <v>4007</v>
      </c>
      <c r="E63" s="69">
        <v>1234</v>
      </c>
      <c r="F63" s="69">
        <v>0</v>
      </c>
      <c r="G63" s="69">
        <v>1108</v>
      </c>
      <c r="H63" s="69">
        <v>-15</v>
      </c>
      <c r="I63" s="69">
        <v>0</v>
      </c>
      <c r="J63" s="40"/>
    </row>
    <row r="64" spans="1:10" ht="21" customHeight="1" x14ac:dyDescent="0.2">
      <c r="A64" s="26" t="s">
        <v>23</v>
      </c>
      <c r="B64" s="22">
        <f t="shared" si="6"/>
        <v>5625</v>
      </c>
      <c r="C64" s="34">
        <v>0</v>
      </c>
      <c r="D64" s="34">
        <v>2012</v>
      </c>
      <c r="E64" s="34">
        <v>3730</v>
      </c>
      <c r="F64" s="34">
        <v>-2</v>
      </c>
      <c r="G64" s="34">
        <v>-125</v>
      </c>
      <c r="H64" s="34">
        <v>10</v>
      </c>
      <c r="I64" s="34">
        <v>0</v>
      </c>
      <c r="J64" s="40"/>
    </row>
    <row r="65" spans="1:10" ht="21" customHeight="1" x14ac:dyDescent="0.2">
      <c r="A65" s="80" t="s">
        <v>24</v>
      </c>
      <c r="B65" s="76">
        <f t="shared" si="6"/>
        <v>7279</v>
      </c>
      <c r="C65" s="69">
        <v>0</v>
      </c>
      <c r="D65" s="69">
        <v>3123</v>
      </c>
      <c r="E65" s="69">
        <v>3558</v>
      </c>
      <c r="F65" s="69">
        <v>2</v>
      </c>
      <c r="G65" s="69">
        <v>586</v>
      </c>
      <c r="H65" s="69">
        <v>10</v>
      </c>
      <c r="I65" s="69">
        <v>0</v>
      </c>
      <c r="J65" s="40"/>
    </row>
    <row r="66" spans="1:10" ht="21" customHeight="1" x14ac:dyDescent="0.2">
      <c r="A66" s="26" t="s">
        <v>25</v>
      </c>
      <c r="B66" s="22">
        <f t="shared" si="6"/>
        <v>10690</v>
      </c>
      <c r="C66" s="34">
        <v>0</v>
      </c>
      <c r="D66" s="34">
        <v>6898</v>
      </c>
      <c r="E66" s="34">
        <v>2624</v>
      </c>
      <c r="F66" s="34">
        <v>8</v>
      </c>
      <c r="G66" s="34">
        <v>1159</v>
      </c>
      <c r="H66" s="34">
        <v>1</v>
      </c>
      <c r="I66" s="34">
        <v>0</v>
      </c>
      <c r="J66" s="40"/>
    </row>
    <row r="67" spans="1:10" ht="21" customHeight="1" x14ac:dyDescent="0.2">
      <c r="A67" s="80" t="s">
        <v>26</v>
      </c>
      <c r="B67" s="76">
        <f t="shared" si="6"/>
        <v>6834</v>
      </c>
      <c r="C67" s="69">
        <v>0</v>
      </c>
      <c r="D67" s="69">
        <v>2569</v>
      </c>
      <c r="E67" s="69">
        <v>3417</v>
      </c>
      <c r="F67" s="69">
        <v>16</v>
      </c>
      <c r="G67" s="69">
        <v>830</v>
      </c>
      <c r="H67" s="69">
        <v>2</v>
      </c>
      <c r="I67" s="69">
        <v>0</v>
      </c>
      <c r="J67" s="40"/>
    </row>
    <row r="68" spans="1:10" ht="21" customHeight="1" x14ac:dyDescent="0.2">
      <c r="A68" s="26" t="s">
        <v>27</v>
      </c>
      <c r="B68" s="22">
        <f t="shared" si="6"/>
        <v>1092</v>
      </c>
      <c r="C68" s="34">
        <v>0</v>
      </c>
      <c r="D68" s="34">
        <v>-1280</v>
      </c>
      <c r="E68" s="34">
        <v>2920</v>
      </c>
      <c r="F68" s="34">
        <v>5</v>
      </c>
      <c r="G68" s="34">
        <v>-552</v>
      </c>
      <c r="H68" s="34">
        <v>-1</v>
      </c>
      <c r="I68" s="34">
        <v>0</v>
      </c>
      <c r="J68" s="40"/>
    </row>
    <row r="69" spans="1:10" ht="21" customHeight="1" x14ac:dyDescent="0.2">
      <c r="A69" s="80" t="s">
        <v>28</v>
      </c>
      <c r="B69" s="76">
        <f t="shared" si="6"/>
        <v>-784</v>
      </c>
      <c r="C69" s="69">
        <v>0</v>
      </c>
      <c r="D69" s="69">
        <v>-4857</v>
      </c>
      <c r="E69" s="69">
        <v>5189</v>
      </c>
      <c r="F69" s="69">
        <v>-16</v>
      </c>
      <c r="G69" s="69">
        <v>-1115</v>
      </c>
      <c r="H69" s="69">
        <v>15</v>
      </c>
      <c r="I69" s="69">
        <v>0</v>
      </c>
      <c r="J69" s="40"/>
    </row>
    <row r="70" spans="1:10" ht="21" customHeight="1" x14ac:dyDescent="0.2">
      <c r="A70" s="26" t="s">
        <v>29</v>
      </c>
      <c r="B70" s="22">
        <f t="shared" si="6"/>
        <v>-183</v>
      </c>
      <c r="C70" s="34">
        <v>0</v>
      </c>
      <c r="D70" s="34">
        <v>-669</v>
      </c>
      <c r="E70" s="34">
        <v>1408</v>
      </c>
      <c r="F70" s="34">
        <v>-7</v>
      </c>
      <c r="G70" s="34">
        <v>-959</v>
      </c>
      <c r="H70" s="34">
        <v>44</v>
      </c>
      <c r="I70" s="34">
        <v>0</v>
      </c>
      <c r="J70" s="40"/>
    </row>
    <row r="71" spans="1:10" ht="21" customHeight="1" x14ac:dyDescent="0.2">
      <c r="A71" s="80" t="s">
        <v>30</v>
      </c>
      <c r="B71" s="76">
        <f t="shared" si="6"/>
        <v>1558</v>
      </c>
      <c r="C71" s="69">
        <v>0</v>
      </c>
      <c r="D71" s="69">
        <v>488</v>
      </c>
      <c r="E71" s="69">
        <v>554</v>
      </c>
      <c r="F71" s="69">
        <v>-1</v>
      </c>
      <c r="G71" s="69">
        <v>513</v>
      </c>
      <c r="H71" s="69">
        <v>4</v>
      </c>
      <c r="I71" s="69">
        <v>0</v>
      </c>
      <c r="J71" s="40"/>
    </row>
    <row r="72" spans="1:10" ht="21" customHeight="1" x14ac:dyDescent="0.2">
      <c r="A72" s="26" t="s">
        <v>31</v>
      </c>
      <c r="B72" s="22">
        <f t="shared" si="6"/>
        <v>3546</v>
      </c>
      <c r="C72" s="34">
        <v>0</v>
      </c>
      <c r="D72" s="34">
        <v>524</v>
      </c>
      <c r="E72" s="34">
        <v>1645</v>
      </c>
      <c r="F72" s="34">
        <v>2</v>
      </c>
      <c r="G72" s="34">
        <v>-1</v>
      </c>
      <c r="H72" s="34">
        <v>-35</v>
      </c>
      <c r="I72" s="34">
        <v>1411</v>
      </c>
      <c r="J72" s="40"/>
    </row>
    <row r="73" spans="1:10" ht="21" customHeight="1" x14ac:dyDescent="0.2">
      <c r="A73" s="80" t="s">
        <v>32</v>
      </c>
      <c r="B73" s="76">
        <f t="shared" si="6"/>
        <v>1014</v>
      </c>
      <c r="C73" s="69">
        <v>0</v>
      </c>
      <c r="D73" s="69">
        <v>139</v>
      </c>
      <c r="E73" s="69">
        <v>407</v>
      </c>
      <c r="F73" s="69">
        <v>0</v>
      </c>
      <c r="G73" s="69">
        <v>439</v>
      </c>
      <c r="H73" s="69">
        <v>29</v>
      </c>
      <c r="I73" s="69">
        <v>0</v>
      </c>
      <c r="J73" s="40"/>
    </row>
    <row r="74" spans="1:10" ht="21" customHeight="1" x14ac:dyDescent="0.2">
      <c r="A74" s="26" t="s">
        <v>33</v>
      </c>
      <c r="B74" s="22">
        <f t="shared" si="6"/>
        <v>1016</v>
      </c>
      <c r="C74" s="34">
        <v>-1</v>
      </c>
      <c r="D74" s="34">
        <v>1052</v>
      </c>
      <c r="E74" s="34">
        <v>439</v>
      </c>
      <c r="F74" s="34">
        <v>6</v>
      </c>
      <c r="G74" s="34">
        <v>-499</v>
      </c>
      <c r="H74" s="34">
        <v>19</v>
      </c>
      <c r="I74" s="34">
        <v>0</v>
      </c>
      <c r="J74" s="40"/>
    </row>
    <row r="75" spans="1:10" ht="21" customHeight="1" x14ac:dyDescent="0.2">
      <c r="A75" s="80" t="s">
        <v>34</v>
      </c>
      <c r="B75" s="76">
        <f t="shared" si="6"/>
        <v>2316</v>
      </c>
      <c r="C75" s="69">
        <v>0</v>
      </c>
      <c r="D75" s="69">
        <v>1646</v>
      </c>
      <c r="E75" s="69">
        <v>-116</v>
      </c>
      <c r="F75" s="69">
        <v>-7</v>
      </c>
      <c r="G75" s="69">
        <v>754</v>
      </c>
      <c r="H75" s="69">
        <v>39</v>
      </c>
      <c r="I75" s="69">
        <v>0</v>
      </c>
      <c r="J75" s="40"/>
    </row>
    <row r="76" spans="1:10" ht="21" customHeight="1" x14ac:dyDescent="0.2">
      <c r="A76" s="26" t="s">
        <v>35</v>
      </c>
      <c r="B76" s="22">
        <f t="shared" si="6"/>
        <v>3682</v>
      </c>
      <c r="C76" s="34">
        <v>-1</v>
      </c>
      <c r="D76" s="34">
        <v>3755</v>
      </c>
      <c r="E76" s="34">
        <v>132</v>
      </c>
      <c r="F76" s="34">
        <v>7</v>
      </c>
      <c r="G76" s="34">
        <v>-78</v>
      </c>
      <c r="H76" s="34">
        <v>-133</v>
      </c>
      <c r="I76" s="34">
        <v>0</v>
      </c>
      <c r="J76" s="40"/>
    </row>
    <row r="77" spans="1:10" ht="21" customHeight="1" x14ac:dyDescent="0.2">
      <c r="A77" s="80" t="s">
        <v>36</v>
      </c>
      <c r="B77" s="76">
        <f t="shared" si="6"/>
        <v>2804</v>
      </c>
      <c r="C77" s="69">
        <v>44</v>
      </c>
      <c r="D77" s="69">
        <v>-1411</v>
      </c>
      <c r="E77" s="69">
        <v>3380</v>
      </c>
      <c r="F77" s="69">
        <v>-1</v>
      </c>
      <c r="G77" s="69">
        <v>831</v>
      </c>
      <c r="H77" s="69">
        <v>-53</v>
      </c>
      <c r="I77" s="69">
        <v>14</v>
      </c>
      <c r="J77" s="40"/>
    </row>
    <row r="78" spans="1:10" ht="21" customHeight="1" x14ac:dyDescent="0.2">
      <c r="A78" s="26" t="s">
        <v>37</v>
      </c>
      <c r="B78" s="22">
        <f t="shared" si="6"/>
        <v>9575</v>
      </c>
      <c r="C78" s="34">
        <v>-39</v>
      </c>
      <c r="D78" s="34">
        <v>3278</v>
      </c>
      <c r="E78" s="34">
        <v>1478</v>
      </c>
      <c r="F78" s="34">
        <v>10</v>
      </c>
      <c r="G78" s="34">
        <v>603</v>
      </c>
      <c r="H78" s="34">
        <v>4233</v>
      </c>
      <c r="I78" s="34">
        <v>12</v>
      </c>
      <c r="J78" s="40"/>
    </row>
    <row r="79" spans="1:10" ht="21" customHeight="1" x14ac:dyDescent="0.2">
      <c r="A79" s="80" t="s">
        <v>38</v>
      </c>
      <c r="B79" s="76">
        <f t="shared" si="6"/>
        <v>-40</v>
      </c>
      <c r="C79" s="69">
        <v>-2</v>
      </c>
      <c r="D79" s="69">
        <v>1392</v>
      </c>
      <c r="E79" s="69">
        <v>1429</v>
      </c>
      <c r="F79" s="69">
        <v>8</v>
      </c>
      <c r="G79" s="69">
        <v>956</v>
      </c>
      <c r="H79" s="69">
        <v>-3823</v>
      </c>
      <c r="I79" s="69">
        <v>0</v>
      </c>
      <c r="J79" s="40"/>
    </row>
    <row r="80" spans="1:10" ht="21" customHeight="1" x14ac:dyDescent="0.2">
      <c r="A80" s="26" t="s">
        <v>39</v>
      </c>
      <c r="B80" s="22">
        <f t="shared" si="6"/>
        <v>-4737</v>
      </c>
      <c r="C80" s="34">
        <v>-1</v>
      </c>
      <c r="D80" s="34">
        <v>-5173</v>
      </c>
      <c r="E80" s="34">
        <v>1386</v>
      </c>
      <c r="F80" s="34">
        <v>0</v>
      </c>
      <c r="G80" s="34">
        <v>-305</v>
      </c>
      <c r="H80" s="34">
        <v>-645</v>
      </c>
      <c r="I80" s="34">
        <v>1</v>
      </c>
      <c r="J80" s="40"/>
    </row>
    <row r="81" spans="1:10" ht="21" customHeight="1" x14ac:dyDescent="0.2">
      <c r="A81" s="80" t="s">
        <v>40</v>
      </c>
      <c r="B81" s="76">
        <f t="shared" si="6"/>
        <v>218</v>
      </c>
      <c r="C81" s="69">
        <v>2</v>
      </c>
      <c r="D81" s="69">
        <v>-1421</v>
      </c>
      <c r="E81" s="69">
        <v>1622</v>
      </c>
      <c r="F81" s="69">
        <v>1</v>
      </c>
      <c r="G81" s="69">
        <v>-294</v>
      </c>
      <c r="H81" s="69">
        <v>207</v>
      </c>
      <c r="I81" s="69">
        <v>101</v>
      </c>
      <c r="J81" s="40"/>
    </row>
    <row r="82" spans="1:10" ht="21" customHeight="1" x14ac:dyDescent="0.2">
      <c r="A82" s="26" t="s">
        <v>41</v>
      </c>
      <c r="B82" s="22">
        <f t="shared" si="6"/>
        <v>-638</v>
      </c>
      <c r="C82" s="34">
        <v>17</v>
      </c>
      <c r="D82" s="34">
        <v>-406</v>
      </c>
      <c r="E82" s="34">
        <v>-504</v>
      </c>
      <c r="F82" s="34">
        <v>4</v>
      </c>
      <c r="G82" s="34">
        <v>140</v>
      </c>
      <c r="H82" s="34">
        <v>110</v>
      </c>
      <c r="I82" s="34">
        <v>1</v>
      </c>
      <c r="J82" s="40"/>
    </row>
    <row r="83" spans="1:10" ht="21" customHeight="1" x14ac:dyDescent="0.2">
      <c r="A83" s="27" t="s">
        <v>42</v>
      </c>
      <c r="B83" s="23">
        <f t="shared" si="6"/>
        <v>-978</v>
      </c>
      <c r="C83" s="35">
        <v>29</v>
      </c>
      <c r="D83" s="35">
        <v>-1723</v>
      </c>
      <c r="E83" s="35">
        <v>1462</v>
      </c>
      <c r="F83" s="35">
        <v>-4</v>
      </c>
      <c r="G83" s="35">
        <v>-517</v>
      </c>
      <c r="H83" s="35">
        <v>-230</v>
      </c>
      <c r="I83" s="35">
        <v>5</v>
      </c>
      <c r="J83" s="40"/>
    </row>
    <row r="84" spans="1:10" ht="21" customHeight="1" x14ac:dyDescent="0.2">
      <c r="A84" s="26" t="s">
        <v>43</v>
      </c>
      <c r="B84" s="22">
        <f t="shared" si="6"/>
        <v>167</v>
      </c>
      <c r="C84" s="34">
        <v>1</v>
      </c>
      <c r="D84" s="34">
        <v>-1272</v>
      </c>
      <c r="E84" s="34">
        <v>999</v>
      </c>
      <c r="F84" s="34">
        <v>-2</v>
      </c>
      <c r="G84" s="34">
        <v>237</v>
      </c>
      <c r="H84" s="34">
        <v>202</v>
      </c>
      <c r="I84" s="34">
        <v>2</v>
      </c>
      <c r="J84" s="40"/>
    </row>
    <row r="85" spans="1:10" ht="21" customHeight="1" x14ac:dyDescent="0.2">
      <c r="A85" s="27" t="s">
        <v>44</v>
      </c>
      <c r="B85" s="23">
        <f t="shared" si="6"/>
        <v>-1338</v>
      </c>
      <c r="C85" s="35">
        <v>0</v>
      </c>
      <c r="D85" s="35">
        <v>-1270</v>
      </c>
      <c r="E85" s="35">
        <v>-218</v>
      </c>
      <c r="F85" s="35">
        <v>1</v>
      </c>
      <c r="G85" s="35">
        <v>-399</v>
      </c>
      <c r="H85" s="35">
        <v>545</v>
      </c>
      <c r="I85" s="35">
        <v>3</v>
      </c>
      <c r="J85" s="40"/>
    </row>
    <row r="86" spans="1:10" ht="21" customHeight="1" x14ac:dyDescent="0.2">
      <c r="A86" s="26" t="s">
        <v>45</v>
      </c>
      <c r="B86" s="22">
        <f t="shared" si="6"/>
        <v>1025</v>
      </c>
      <c r="C86" s="34">
        <v>1</v>
      </c>
      <c r="D86" s="34">
        <v>1555</v>
      </c>
      <c r="E86" s="34">
        <v>-148</v>
      </c>
      <c r="F86" s="34">
        <v>3</v>
      </c>
      <c r="G86" s="34">
        <v>-98</v>
      </c>
      <c r="H86" s="34">
        <v>-286</v>
      </c>
      <c r="I86" s="34">
        <v>-2</v>
      </c>
      <c r="J86" s="40"/>
    </row>
    <row r="87" spans="1:10" ht="21" customHeight="1" x14ac:dyDescent="0.2">
      <c r="A87" s="27" t="s">
        <v>46</v>
      </c>
      <c r="B87" s="23">
        <f t="shared" ref="B87:B93" si="30">+C87+D87+E87+F87+G87+H87+I87</f>
        <v>1484</v>
      </c>
      <c r="C87" s="35">
        <v>0</v>
      </c>
      <c r="D87" s="35">
        <v>1677</v>
      </c>
      <c r="E87" s="35">
        <v>-367</v>
      </c>
      <c r="F87" s="35">
        <v>2</v>
      </c>
      <c r="G87" s="35">
        <v>215</v>
      </c>
      <c r="H87" s="35">
        <v>-45</v>
      </c>
      <c r="I87" s="35">
        <v>2</v>
      </c>
      <c r="J87" s="40"/>
    </row>
    <row r="88" spans="1:10" ht="21" customHeight="1" x14ac:dyDescent="0.2">
      <c r="A88" s="26" t="s">
        <v>47</v>
      </c>
      <c r="B88" s="22">
        <f t="shared" si="30"/>
        <v>1948</v>
      </c>
      <c r="C88" s="34">
        <v>2</v>
      </c>
      <c r="D88" s="34">
        <v>501</v>
      </c>
      <c r="E88" s="34">
        <v>1350</v>
      </c>
      <c r="F88" s="34">
        <v>-8</v>
      </c>
      <c r="G88" s="34">
        <v>-212</v>
      </c>
      <c r="H88" s="34">
        <v>315</v>
      </c>
      <c r="I88" s="34">
        <v>0</v>
      </c>
      <c r="J88" s="40"/>
    </row>
    <row r="89" spans="1:10" ht="21" customHeight="1" x14ac:dyDescent="0.2">
      <c r="A89" s="27" t="s">
        <v>48</v>
      </c>
      <c r="B89" s="23">
        <f t="shared" si="30"/>
        <v>-1810</v>
      </c>
      <c r="C89" s="35">
        <v>1</v>
      </c>
      <c r="D89" s="35">
        <v>-1716</v>
      </c>
      <c r="E89" s="35">
        <v>344</v>
      </c>
      <c r="F89" s="35">
        <v>-8</v>
      </c>
      <c r="G89" s="35">
        <v>-125</v>
      </c>
      <c r="H89" s="35">
        <v>-305</v>
      </c>
      <c r="I89" s="35">
        <v>-1</v>
      </c>
      <c r="J89" s="40"/>
    </row>
    <row r="90" spans="1:10" ht="21" customHeight="1" x14ac:dyDescent="0.2">
      <c r="A90" s="26" t="s">
        <v>144</v>
      </c>
      <c r="B90" s="22">
        <f t="shared" si="30"/>
        <v>-2321</v>
      </c>
      <c r="C90" s="34">
        <v>5</v>
      </c>
      <c r="D90" s="34">
        <v>-778</v>
      </c>
      <c r="E90" s="34">
        <v>-674</v>
      </c>
      <c r="F90" s="34">
        <v>5</v>
      </c>
      <c r="G90" s="34">
        <v>-851</v>
      </c>
      <c r="H90" s="34">
        <v>14</v>
      </c>
      <c r="I90" s="34">
        <v>-42</v>
      </c>
      <c r="J90" s="40"/>
    </row>
    <row r="91" spans="1:10" ht="21" customHeight="1" x14ac:dyDescent="0.2">
      <c r="A91" s="27" t="s">
        <v>145</v>
      </c>
      <c r="B91" s="23">
        <f t="shared" si="30"/>
        <v>730</v>
      </c>
      <c r="C91" s="35">
        <v>-3</v>
      </c>
      <c r="D91" s="35">
        <v>-2546</v>
      </c>
      <c r="E91" s="35">
        <v>3228</v>
      </c>
      <c r="F91" s="35">
        <v>4</v>
      </c>
      <c r="G91" s="35">
        <v>-68</v>
      </c>
      <c r="H91" s="35">
        <v>113</v>
      </c>
      <c r="I91" s="35">
        <v>2</v>
      </c>
      <c r="J91" s="40"/>
    </row>
    <row r="92" spans="1:10" ht="21" customHeight="1" x14ac:dyDescent="0.2">
      <c r="A92" s="26" t="s">
        <v>146</v>
      </c>
      <c r="B92" s="22">
        <f t="shared" si="30"/>
        <v>2167</v>
      </c>
      <c r="C92" s="34">
        <v>1</v>
      </c>
      <c r="D92" s="34">
        <v>1811</v>
      </c>
      <c r="E92" s="34">
        <v>-254</v>
      </c>
      <c r="F92" s="34">
        <v>-1</v>
      </c>
      <c r="G92" s="34">
        <v>-34</v>
      </c>
      <c r="H92" s="34">
        <v>644</v>
      </c>
      <c r="I92" s="34">
        <v>0</v>
      </c>
      <c r="J92" s="40"/>
    </row>
    <row r="93" spans="1:10" ht="21" customHeight="1" x14ac:dyDescent="0.2">
      <c r="A93" s="27" t="s">
        <v>147</v>
      </c>
      <c r="B93" s="23">
        <f t="shared" si="30"/>
        <v>-349</v>
      </c>
      <c r="C93" s="35">
        <v>3</v>
      </c>
      <c r="D93" s="35">
        <v>-1565</v>
      </c>
      <c r="E93" s="35">
        <v>1967</v>
      </c>
      <c r="F93" s="35">
        <v>-5</v>
      </c>
      <c r="G93" s="35">
        <v>-559</v>
      </c>
      <c r="H93" s="35">
        <v>-190</v>
      </c>
      <c r="I93" s="35">
        <v>0</v>
      </c>
      <c r="J93" s="40"/>
    </row>
    <row r="94" spans="1:10" ht="21" customHeight="1" x14ac:dyDescent="0.2">
      <c r="A94" s="26" t="s">
        <v>201</v>
      </c>
      <c r="B94" s="22">
        <f t="shared" ref="B94:B97" si="31">+C94+D94+E94+F94+G94+H94+I94</f>
        <v>-252</v>
      </c>
      <c r="C94" s="34">
        <v>0</v>
      </c>
      <c r="D94" s="34">
        <v>969</v>
      </c>
      <c r="E94" s="34">
        <v>-815</v>
      </c>
      <c r="F94" s="34">
        <v>37</v>
      </c>
      <c r="G94" s="34">
        <v>-177</v>
      </c>
      <c r="H94" s="34">
        <v>-266</v>
      </c>
      <c r="I94" s="34">
        <v>0</v>
      </c>
      <c r="J94" s="40"/>
    </row>
    <row r="95" spans="1:10" ht="21" customHeight="1" x14ac:dyDescent="0.2">
      <c r="A95" s="27" t="s">
        <v>202</v>
      </c>
      <c r="B95" s="23">
        <f t="shared" si="31"/>
        <v>5431</v>
      </c>
      <c r="C95" s="35">
        <v>8</v>
      </c>
      <c r="D95" s="35">
        <v>5917</v>
      </c>
      <c r="E95" s="35">
        <v>-453</v>
      </c>
      <c r="F95" s="35">
        <v>-8</v>
      </c>
      <c r="G95" s="35">
        <v>81</v>
      </c>
      <c r="H95" s="35">
        <v>-118</v>
      </c>
      <c r="I95" s="35">
        <v>4</v>
      </c>
      <c r="J95" s="40"/>
    </row>
    <row r="96" spans="1:10" ht="21" customHeight="1" x14ac:dyDescent="0.2">
      <c r="A96" s="26" t="s">
        <v>203</v>
      </c>
      <c r="B96" s="22">
        <f t="shared" si="31"/>
        <v>-2502</v>
      </c>
      <c r="C96" s="34">
        <v>0</v>
      </c>
      <c r="D96" s="34">
        <v>-1274</v>
      </c>
      <c r="E96" s="34">
        <v>681</v>
      </c>
      <c r="F96" s="34">
        <v>-15</v>
      </c>
      <c r="G96" s="34">
        <v>-507</v>
      </c>
      <c r="H96" s="34">
        <v>-1387</v>
      </c>
      <c r="I96" s="34">
        <v>0</v>
      </c>
      <c r="J96" s="40"/>
    </row>
    <row r="97" spans="1:10" ht="21" customHeight="1" x14ac:dyDescent="0.2">
      <c r="A97" s="27" t="s">
        <v>204</v>
      </c>
      <c r="B97" s="23">
        <f t="shared" si="31"/>
        <v>-4701</v>
      </c>
      <c r="C97" s="35">
        <v>8</v>
      </c>
      <c r="D97" s="35">
        <v>-4657</v>
      </c>
      <c r="E97" s="35">
        <v>432</v>
      </c>
      <c r="F97" s="35">
        <v>2</v>
      </c>
      <c r="G97" s="35">
        <v>-34</v>
      </c>
      <c r="H97" s="35">
        <v>-452</v>
      </c>
      <c r="I97" s="35">
        <v>0</v>
      </c>
      <c r="J97" s="40"/>
    </row>
    <row r="98" spans="1:10" ht="21" customHeight="1" x14ac:dyDescent="0.2">
      <c r="A98" s="26" t="s">
        <v>206</v>
      </c>
      <c r="B98" s="22">
        <f t="shared" ref="B98:B101" si="32">+C98+D98+E98+F98+G98+H98+I98</f>
        <v>5230</v>
      </c>
      <c r="C98" s="34">
        <v>0</v>
      </c>
      <c r="D98" s="34">
        <v>5280</v>
      </c>
      <c r="E98" s="34">
        <v>-516</v>
      </c>
      <c r="F98" s="34">
        <v>8</v>
      </c>
      <c r="G98" s="34">
        <v>-137</v>
      </c>
      <c r="H98" s="34">
        <v>595</v>
      </c>
      <c r="I98" s="34">
        <v>0</v>
      </c>
      <c r="J98" s="40"/>
    </row>
    <row r="99" spans="1:10" ht="21" customHeight="1" x14ac:dyDescent="0.2">
      <c r="A99" s="27" t="s">
        <v>207</v>
      </c>
      <c r="B99" s="23">
        <f t="shared" si="32"/>
        <v>4877</v>
      </c>
      <c r="C99" s="35">
        <v>0</v>
      </c>
      <c r="D99" s="35">
        <v>3785</v>
      </c>
      <c r="E99" s="35">
        <v>327</v>
      </c>
      <c r="F99" s="35">
        <v>-12</v>
      </c>
      <c r="G99" s="35">
        <v>563</v>
      </c>
      <c r="H99" s="35">
        <v>214</v>
      </c>
      <c r="I99" s="35">
        <v>0</v>
      </c>
      <c r="J99" s="40"/>
    </row>
    <row r="100" spans="1:10" ht="21" customHeight="1" x14ac:dyDescent="0.2">
      <c r="A100" s="26" t="s">
        <v>208</v>
      </c>
      <c r="B100" s="22">
        <f t="shared" si="32"/>
        <v>1012</v>
      </c>
      <c r="C100" s="34">
        <v>-3</v>
      </c>
      <c r="D100" s="34">
        <v>1606</v>
      </c>
      <c r="E100" s="34">
        <v>-142</v>
      </c>
      <c r="F100" s="34">
        <v>-14</v>
      </c>
      <c r="G100" s="34">
        <v>-97</v>
      </c>
      <c r="H100" s="34">
        <v>-338</v>
      </c>
      <c r="I100" s="34">
        <v>0</v>
      </c>
      <c r="J100" s="40"/>
    </row>
    <row r="101" spans="1:10" ht="21" customHeight="1" x14ac:dyDescent="0.2">
      <c r="A101" s="27" t="s">
        <v>209</v>
      </c>
      <c r="B101" s="23">
        <f t="shared" si="32"/>
        <v>4069</v>
      </c>
      <c r="C101" s="35">
        <v>10</v>
      </c>
      <c r="D101" s="35">
        <v>3541</v>
      </c>
      <c r="E101" s="35">
        <v>-366</v>
      </c>
      <c r="F101" s="35">
        <v>2</v>
      </c>
      <c r="G101" s="35">
        <v>780</v>
      </c>
      <c r="H101" s="35">
        <v>102</v>
      </c>
      <c r="I101" s="35">
        <v>0</v>
      </c>
      <c r="J101" s="40"/>
    </row>
    <row r="102" spans="1:10" ht="21" customHeight="1" x14ac:dyDescent="0.2">
      <c r="A102" s="26" t="s">
        <v>210</v>
      </c>
      <c r="B102" s="22">
        <f t="shared" ref="B102:B105" si="33">+C102+D102+E102+F102+G102+H102+I102</f>
        <v>-4724</v>
      </c>
      <c r="C102" s="34">
        <v>-1</v>
      </c>
      <c r="D102" s="34">
        <v>-3695</v>
      </c>
      <c r="E102" s="34">
        <v>-166</v>
      </c>
      <c r="F102" s="34">
        <v>9</v>
      </c>
      <c r="G102" s="34">
        <v>-742</v>
      </c>
      <c r="H102" s="34">
        <v>-129</v>
      </c>
      <c r="I102" s="34">
        <v>0</v>
      </c>
      <c r="J102" s="40"/>
    </row>
    <row r="103" spans="1:10" ht="21" customHeight="1" x14ac:dyDescent="0.2">
      <c r="A103" s="27" t="s">
        <v>211</v>
      </c>
      <c r="B103" s="23">
        <f t="shared" si="33"/>
        <v>-3293</v>
      </c>
      <c r="C103" s="35">
        <v>-14</v>
      </c>
      <c r="D103" s="35">
        <v>-3176</v>
      </c>
      <c r="E103" s="35">
        <v>-863</v>
      </c>
      <c r="F103" s="35">
        <v>-17</v>
      </c>
      <c r="G103" s="35">
        <v>361</v>
      </c>
      <c r="H103" s="35">
        <v>416</v>
      </c>
      <c r="I103" s="35">
        <v>0</v>
      </c>
      <c r="J103" s="40"/>
    </row>
    <row r="104" spans="1:10" ht="21" customHeight="1" x14ac:dyDescent="0.2">
      <c r="A104" s="26" t="s">
        <v>212</v>
      </c>
      <c r="B104" s="22">
        <f t="shared" si="33"/>
        <v>-2914</v>
      </c>
      <c r="C104" s="34">
        <v>-3</v>
      </c>
      <c r="D104" s="34">
        <v>-2022</v>
      </c>
      <c r="E104" s="34">
        <v>-1421</v>
      </c>
      <c r="F104" s="34">
        <v>-61</v>
      </c>
      <c r="G104" s="34">
        <v>502</v>
      </c>
      <c r="H104" s="34">
        <v>91</v>
      </c>
      <c r="I104" s="34">
        <v>0</v>
      </c>
      <c r="J104" s="40"/>
    </row>
    <row r="105" spans="1:10" ht="21" customHeight="1" x14ac:dyDescent="0.2">
      <c r="A105" s="27" t="s">
        <v>213</v>
      </c>
      <c r="B105" s="23">
        <f t="shared" si="33"/>
        <v>-37</v>
      </c>
      <c r="C105" s="35">
        <v>5</v>
      </c>
      <c r="D105" s="35">
        <v>1482</v>
      </c>
      <c r="E105" s="35">
        <v>-1647</v>
      </c>
      <c r="F105" s="35">
        <v>-7</v>
      </c>
      <c r="G105" s="35">
        <v>335</v>
      </c>
      <c r="H105" s="35">
        <v>-205</v>
      </c>
      <c r="I105" s="35">
        <v>0</v>
      </c>
      <c r="J105" s="40"/>
    </row>
    <row r="106" spans="1:10" ht="21" customHeight="1" x14ac:dyDescent="0.2">
      <c r="A106" s="26" t="s">
        <v>217</v>
      </c>
      <c r="B106" s="22">
        <f t="shared" ref="B106:B109" si="34">+C106+D106+E106+F106+G106+H106+I106</f>
        <v>1650</v>
      </c>
      <c r="C106" s="34">
        <v>28</v>
      </c>
      <c r="D106" s="34">
        <v>488</v>
      </c>
      <c r="E106" s="34">
        <v>878</v>
      </c>
      <c r="F106" s="34">
        <v>11</v>
      </c>
      <c r="G106" s="34">
        <v>91</v>
      </c>
      <c r="H106" s="34">
        <v>154</v>
      </c>
      <c r="I106" s="34">
        <v>0</v>
      </c>
      <c r="J106" s="40"/>
    </row>
    <row r="107" spans="1:10" ht="21" customHeight="1" x14ac:dyDescent="0.2">
      <c r="A107" s="27" t="s">
        <v>218</v>
      </c>
      <c r="B107" s="23">
        <f t="shared" si="34"/>
        <v>-3681</v>
      </c>
      <c r="C107" s="35">
        <v>-2</v>
      </c>
      <c r="D107" s="35">
        <v>-3637</v>
      </c>
      <c r="E107" s="35">
        <v>-281</v>
      </c>
      <c r="F107" s="35">
        <v>0</v>
      </c>
      <c r="G107" s="35">
        <v>-38</v>
      </c>
      <c r="H107" s="35">
        <v>277</v>
      </c>
      <c r="I107" s="35">
        <v>0</v>
      </c>
      <c r="J107" s="40"/>
    </row>
    <row r="108" spans="1:10" ht="21" customHeight="1" x14ac:dyDescent="0.2">
      <c r="A108" s="26" t="s">
        <v>219</v>
      </c>
      <c r="B108" s="22">
        <f t="shared" si="34"/>
        <v>1857</v>
      </c>
      <c r="C108" s="34">
        <v>0</v>
      </c>
      <c r="D108" s="34">
        <v>2107</v>
      </c>
      <c r="E108" s="34">
        <v>-622</v>
      </c>
      <c r="F108" s="34">
        <v>-29</v>
      </c>
      <c r="G108" s="34">
        <v>258</v>
      </c>
      <c r="H108" s="34">
        <v>143</v>
      </c>
      <c r="I108" s="34">
        <v>0</v>
      </c>
      <c r="J108" s="40"/>
    </row>
    <row r="109" spans="1:10" ht="21" customHeight="1" x14ac:dyDescent="0.2">
      <c r="A109" s="27" t="s">
        <v>220</v>
      </c>
      <c r="B109" s="23">
        <f t="shared" si="34"/>
        <v>367</v>
      </c>
      <c r="C109" s="35">
        <v>-2</v>
      </c>
      <c r="D109" s="35">
        <v>647</v>
      </c>
      <c r="E109" s="35">
        <v>486</v>
      </c>
      <c r="F109" s="35">
        <v>23</v>
      </c>
      <c r="G109" s="35">
        <v>-12</v>
      </c>
      <c r="H109" s="35">
        <v>-775</v>
      </c>
      <c r="I109" s="35">
        <v>0</v>
      </c>
      <c r="J109" s="40"/>
    </row>
    <row r="110" spans="1:10" ht="21" customHeight="1" x14ac:dyDescent="0.2">
      <c r="A110" s="26" t="s">
        <v>221</v>
      </c>
      <c r="B110" s="22">
        <f t="shared" ref="B110:B113" si="35">+C110+D110+E110+F110+G110+H110+I110</f>
        <v>-4987</v>
      </c>
      <c r="C110" s="34">
        <v>2</v>
      </c>
      <c r="D110" s="34">
        <v>-4862</v>
      </c>
      <c r="E110" s="34">
        <v>-1243</v>
      </c>
      <c r="F110" s="34">
        <v>16</v>
      </c>
      <c r="G110" s="34">
        <v>278</v>
      </c>
      <c r="H110" s="34">
        <v>822</v>
      </c>
      <c r="I110" s="34">
        <v>0</v>
      </c>
      <c r="J110" s="40"/>
    </row>
    <row r="111" spans="1:10" ht="21" customHeight="1" x14ac:dyDescent="0.2">
      <c r="A111" s="27" t="s">
        <v>222</v>
      </c>
      <c r="B111" s="23">
        <f t="shared" si="35"/>
        <v>1770</v>
      </c>
      <c r="C111" s="35">
        <v>-3</v>
      </c>
      <c r="D111" s="35">
        <v>648</v>
      </c>
      <c r="E111" s="35">
        <v>626</v>
      </c>
      <c r="F111" s="35">
        <v>-38</v>
      </c>
      <c r="G111" s="35">
        <v>111</v>
      </c>
      <c r="H111" s="35">
        <v>426</v>
      </c>
      <c r="I111" s="35">
        <v>0</v>
      </c>
      <c r="J111" s="40"/>
    </row>
    <row r="112" spans="1:10" ht="21" customHeight="1" x14ac:dyDescent="0.2">
      <c r="A112" s="26" t="s">
        <v>223</v>
      </c>
      <c r="B112" s="22">
        <f t="shared" si="35"/>
        <v>4728</v>
      </c>
      <c r="C112" s="34">
        <v>9</v>
      </c>
      <c r="D112" s="34">
        <v>3769</v>
      </c>
      <c r="E112" s="34">
        <v>724</v>
      </c>
      <c r="F112" s="34">
        <v>-10</v>
      </c>
      <c r="G112" s="34">
        <v>179</v>
      </c>
      <c r="H112" s="34">
        <v>57</v>
      </c>
      <c r="I112" s="34">
        <v>0</v>
      </c>
      <c r="J112" s="40"/>
    </row>
    <row r="113" spans="1:10" ht="21" customHeight="1" x14ac:dyDescent="0.2">
      <c r="A113" s="27" t="s">
        <v>224</v>
      </c>
      <c r="B113" s="23">
        <f t="shared" si="35"/>
        <v>2411</v>
      </c>
      <c r="C113" s="35">
        <v>-1</v>
      </c>
      <c r="D113" s="35">
        <v>1461</v>
      </c>
      <c r="E113" s="35">
        <v>1108</v>
      </c>
      <c r="F113" s="35">
        <v>20</v>
      </c>
      <c r="G113" s="35">
        <v>121</v>
      </c>
      <c r="H113" s="35">
        <v>-296</v>
      </c>
      <c r="I113" s="35">
        <v>-2</v>
      </c>
      <c r="J113" s="40"/>
    </row>
    <row r="114" spans="1:10" ht="21" customHeight="1" x14ac:dyDescent="0.2">
      <c r="A114" s="26" t="s">
        <v>225</v>
      </c>
      <c r="B114" s="22">
        <f t="shared" ref="B114:B117" si="36">+C114+D114+E114+F114+G114+H114+I114</f>
        <v>-6813</v>
      </c>
      <c r="C114" s="34">
        <v>15</v>
      </c>
      <c r="D114" s="34">
        <v>-9158</v>
      </c>
      <c r="E114" s="34">
        <v>490</v>
      </c>
      <c r="F114" s="34">
        <v>18</v>
      </c>
      <c r="G114" s="34">
        <v>-450</v>
      </c>
      <c r="H114" s="34">
        <v>2272</v>
      </c>
      <c r="I114" s="34">
        <v>0</v>
      </c>
      <c r="J114" s="40"/>
    </row>
    <row r="115" spans="1:10" ht="21" customHeight="1" x14ac:dyDescent="0.2">
      <c r="A115" s="27" t="s">
        <v>226</v>
      </c>
      <c r="B115" s="23">
        <f t="shared" si="36"/>
        <v>3794</v>
      </c>
      <c r="C115" s="35">
        <v>0</v>
      </c>
      <c r="D115" s="35">
        <v>6198</v>
      </c>
      <c r="E115" s="35">
        <v>70</v>
      </c>
      <c r="F115" s="35">
        <v>-1</v>
      </c>
      <c r="G115" s="35">
        <v>-1708</v>
      </c>
      <c r="H115" s="35">
        <v>-765</v>
      </c>
      <c r="I115" s="35">
        <v>0</v>
      </c>
      <c r="J115" s="40"/>
    </row>
    <row r="116" spans="1:10" ht="21" customHeight="1" x14ac:dyDescent="0.2">
      <c r="A116" s="26" t="s">
        <v>227</v>
      </c>
      <c r="B116" s="22">
        <f t="shared" si="36"/>
        <v>1974</v>
      </c>
      <c r="C116" s="34">
        <v>0</v>
      </c>
      <c r="D116" s="34">
        <v>299</v>
      </c>
      <c r="E116" s="34">
        <v>650</v>
      </c>
      <c r="F116" s="34">
        <v>-16</v>
      </c>
      <c r="G116" s="34">
        <v>1092</v>
      </c>
      <c r="H116" s="34">
        <v>-51</v>
      </c>
      <c r="I116" s="34">
        <v>0</v>
      </c>
      <c r="J116" s="40"/>
    </row>
    <row r="117" spans="1:10" ht="21" customHeight="1" x14ac:dyDescent="0.2">
      <c r="A117" s="27" t="s">
        <v>228</v>
      </c>
      <c r="B117" s="23">
        <f t="shared" si="36"/>
        <v>5150</v>
      </c>
      <c r="C117" s="35">
        <v>-6</v>
      </c>
      <c r="D117" s="35">
        <v>3387</v>
      </c>
      <c r="E117" s="35">
        <v>1597</v>
      </c>
      <c r="F117" s="35">
        <v>6</v>
      </c>
      <c r="G117" s="35">
        <v>432</v>
      </c>
      <c r="H117" s="35">
        <v>-266</v>
      </c>
      <c r="I117" s="35">
        <v>0</v>
      </c>
      <c r="J117" s="40"/>
    </row>
    <row r="118" spans="1:10" ht="21" customHeight="1" x14ac:dyDescent="0.2">
      <c r="A118" s="26" t="s">
        <v>230</v>
      </c>
      <c r="B118" s="22">
        <f t="shared" ref="B118:B121" si="37">+C118+D118+E118+F118+G118+H118+I118</f>
        <v>2865</v>
      </c>
      <c r="C118" s="34">
        <v>-11</v>
      </c>
      <c r="D118" s="34">
        <v>-3814</v>
      </c>
      <c r="E118" s="34">
        <v>5130</v>
      </c>
      <c r="F118" s="34">
        <v>1</v>
      </c>
      <c r="G118" s="34">
        <v>1254</v>
      </c>
      <c r="H118" s="34">
        <v>305</v>
      </c>
      <c r="I118" s="34">
        <v>0</v>
      </c>
      <c r="J118" s="40"/>
    </row>
    <row r="119" spans="1:10" ht="21" customHeight="1" x14ac:dyDescent="0.2">
      <c r="A119" s="27" t="s">
        <v>231</v>
      </c>
      <c r="B119" s="23">
        <f t="shared" si="37"/>
        <v>541</v>
      </c>
      <c r="C119" s="35">
        <v>-2</v>
      </c>
      <c r="D119" s="35">
        <v>-934</v>
      </c>
      <c r="E119" s="35">
        <v>978</v>
      </c>
      <c r="F119" s="35">
        <v>-2</v>
      </c>
      <c r="G119" s="35">
        <v>854</v>
      </c>
      <c r="H119" s="35">
        <v>-353</v>
      </c>
      <c r="I119" s="35">
        <v>0</v>
      </c>
      <c r="J119" s="40"/>
    </row>
    <row r="120" spans="1:10" ht="21" customHeight="1" x14ac:dyDescent="0.2">
      <c r="A120" s="26" t="s">
        <v>232</v>
      </c>
      <c r="B120" s="22">
        <f t="shared" si="37"/>
        <v>5788</v>
      </c>
      <c r="C120" s="34">
        <v>49</v>
      </c>
      <c r="D120" s="34">
        <v>97</v>
      </c>
      <c r="E120" s="34">
        <v>680</v>
      </c>
      <c r="F120" s="34">
        <v>-1</v>
      </c>
      <c r="G120" s="34">
        <v>426</v>
      </c>
      <c r="H120" s="34">
        <v>-28</v>
      </c>
      <c r="I120" s="34">
        <v>4565</v>
      </c>
      <c r="J120" s="40"/>
    </row>
    <row r="121" spans="1:10" ht="21" customHeight="1" x14ac:dyDescent="0.2">
      <c r="A121" s="27" t="s">
        <v>233</v>
      </c>
      <c r="B121" s="23">
        <f t="shared" si="37"/>
        <v>5026</v>
      </c>
      <c r="C121" s="35">
        <v>2</v>
      </c>
      <c r="D121" s="35">
        <v>3587</v>
      </c>
      <c r="E121" s="35">
        <v>1041</v>
      </c>
      <c r="F121" s="35">
        <v>4</v>
      </c>
      <c r="G121" s="35">
        <v>1421</v>
      </c>
      <c r="H121" s="35">
        <v>-1029</v>
      </c>
      <c r="I121" s="35">
        <v>0</v>
      </c>
      <c r="J121" s="40"/>
    </row>
    <row r="122" spans="1:10" ht="21" customHeight="1" x14ac:dyDescent="0.2">
      <c r="A122" s="26" t="s">
        <v>235</v>
      </c>
      <c r="B122" s="22">
        <f t="shared" ref="B122:B125" si="38">+C122+D122+E122+F122+G122+H122+I122</f>
        <v>5858</v>
      </c>
      <c r="C122" s="34">
        <v>0</v>
      </c>
      <c r="D122" s="34">
        <v>1697</v>
      </c>
      <c r="E122" s="34">
        <v>2456</v>
      </c>
      <c r="F122" s="34">
        <v>11</v>
      </c>
      <c r="G122" s="34">
        <v>1422</v>
      </c>
      <c r="H122" s="34">
        <v>272</v>
      </c>
      <c r="I122" s="34">
        <v>0</v>
      </c>
      <c r="J122" s="40"/>
    </row>
    <row r="123" spans="1:10" ht="21" customHeight="1" x14ac:dyDescent="0.2">
      <c r="A123" s="27" t="s">
        <v>236</v>
      </c>
      <c r="B123" s="23">
        <f t="shared" si="38"/>
        <v>3609</v>
      </c>
      <c r="C123" s="35">
        <v>0</v>
      </c>
      <c r="D123" s="35">
        <v>1065</v>
      </c>
      <c r="E123" s="35">
        <v>1799</v>
      </c>
      <c r="F123" s="35">
        <v>-4</v>
      </c>
      <c r="G123" s="35">
        <v>736</v>
      </c>
      <c r="H123" s="35">
        <v>13</v>
      </c>
      <c r="I123" s="35">
        <v>0</v>
      </c>
      <c r="J123" s="40"/>
    </row>
    <row r="124" spans="1:10" ht="21" customHeight="1" x14ac:dyDescent="0.2">
      <c r="A124" s="26" t="s">
        <v>237</v>
      </c>
      <c r="B124" s="22">
        <f t="shared" si="38"/>
        <v>7623</v>
      </c>
      <c r="C124" s="34">
        <v>2</v>
      </c>
      <c r="D124" s="34">
        <v>2060</v>
      </c>
      <c r="E124" s="34">
        <v>1571</v>
      </c>
      <c r="F124" s="34">
        <v>0</v>
      </c>
      <c r="G124" s="34">
        <v>139</v>
      </c>
      <c r="H124" s="34">
        <v>3851</v>
      </c>
      <c r="I124" s="34">
        <v>0</v>
      </c>
      <c r="J124" s="40"/>
    </row>
    <row r="125" spans="1:10" ht="21" customHeight="1" x14ac:dyDescent="0.2">
      <c r="A125" s="27" t="s">
        <v>238</v>
      </c>
      <c r="B125" s="23">
        <f t="shared" si="38"/>
        <v>-588</v>
      </c>
      <c r="C125" s="35">
        <v>44</v>
      </c>
      <c r="D125" s="35">
        <v>-1819</v>
      </c>
      <c r="E125" s="35">
        <v>2897</v>
      </c>
      <c r="F125" s="35">
        <v>10</v>
      </c>
      <c r="G125" s="35">
        <v>-1328</v>
      </c>
      <c r="H125" s="35">
        <v>-392</v>
      </c>
      <c r="I125" s="35">
        <v>0</v>
      </c>
      <c r="J125" s="40"/>
    </row>
    <row r="126" spans="1:10" ht="21" customHeight="1" x14ac:dyDescent="0.2">
      <c r="A126" s="26" t="s">
        <v>239</v>
      </c>
      <c r="B126" s="22">
        <f t="shared" ref="B126:B129" si="39">+C126+D126+E126+F126+G126+H126+I126</f>
        <v>1814</v>
      </c>
      <c r="C126" s="34">
        <v>2</v>
      </c>
      <c r="D126" s="34">
        <v>-712</v>
      </c>
      <c r="E126" s="34">
        <v>1194</v>
      </c>
      <c r="F126" s="34">
        <v>1</v>
      </c>
      <c r="G126" s="34">
        <v>670</v>
      </c>
      <c r="H126" s="34">
        <v>659</v>
      </c>
      <c r="I126" s="34">
        <v>0</v>
      </c>
      <c r="J126" s="40"/>
    </row>
    <row r="127" spans="1:10" ht="21" customHeight="1" x14ac:dyDescent="0.2">
      <c r="A127" s="27" t="s">
        <v>240</v>
      </c>
      <c r="B127" s="23">
        <f t="shared" si="39"/>
        <v>3770</v>
      </c>
      <c r="C127" s="35">
        <v>-2</v>
      </c>
      <c r="D127" s="35">
        <v>3719</v>
      </c>
      <c r="E127" s="35">
        <v>759</v>
      </c>
      <c r="F127" s="35">
        <v>-21</v>
      </c>
      <c r="G127" s="35">
        <v>-65</v>
      </c>
      <c r="H127" s="35">
        <v>-620</v>
      </c>
      <c r="I127" s="35">
        <v>0</v>
      </c>
      <c r="J127" s="40"/>
    </row>
    <row r="128" spans="1:10" ht="21" customHeight="1" x14ac:dyDescent="0.2">
      <c r="A128" s="26" t="s">
        <v>241</v>
      </c>
      <c r="B128" s="22">
        <f t="shared" si="39"/>
        <v>1535</v>
      </c>
      <c r="C128" s="34">
        <v>1</v>
      </c>
      <c r="D128" s="34">
        <v>3879</v>
      </c>
      <c r="E128" s="34">
        <v>-1606</v>
      </c>
      <c r="F128" s="34">
        <v>-13</v>
      </c>
      <c r="G128" s="34">
        <v>-538</v>
      </c>
      <c r="H128" s="34">
        <v>-188</v>
      </c>
      <c r="I128" s="34">
        <v>0</v>
      </c>
      <c r="J128" s="40"/>
    </row>
    <row r="129" spans="1:10" ht="21" customHeight="1" x14ac:dyDescent="0.2">
      <c r="A129" s="27" t="s">
        <v>242</v>
      </c>
      <c r="B129" s="23">
        <f t="shared" si="39"/>
        <v>6374</v>
      </c>
      <c r="C129" s="35">
        <v>3</v>
      </c>
      <c r="D129" s="35">
        <v>-2370</v>
      </c>
      <c r="E129" s="35">
        <v>9221</v>
      </c>
      <c r="F129" s="35">
        <v>-5</v>
      </c>
      <c r="G129" s="35">
        <v>-1250</v>
      </c>
      <c r="H129" s="35">
        <v>775</v>
      </c>
      <c r="I129" s="35">
        <v>0</v>
      </c>
      <c r="J129" s="40"/>
    </row>
    <row r="130" spans="1:10" x14ac:dyDescent="0.2">
      <c r="B130" s="40"/>
      <c r="C130" s="40"/>
      <c r="D130" s="40"/>
      <c r="E130" s="40"/>
      <c r="F130" s="40"/>
      <c r="G130" s="40"/>
      <c r="H130" s="40"/>
      <c r="I130" s="40"/>
    </row>
    <row r="131" spans="1:10" x14ac:dyDescent="0.2">
      <c r="B131" s="40"/>
      <c r="C131" s="40"/>
      <c r="D131" s="40"/>
      <c r="E131" s="40"/>
      <c r="F131" s="40"/>
      <c r="G131" s="40"/>
      <c r="H131" s="40"/>
      <c r="I131" s="40"/>
    </row>
    <row r="132" spans="1:10" x14ac:dyDescent="0.2">
      <c r="B132" s="40"/>
      <c r="C132" s="40"/>
      <c r="D132" s="40"/>
      <c r="E132" s="40"/>
      <c r="F132" s="40"/>
      <c r="G132" s="40"/>
      <c r="H132" s="40"/>
      <c r="I132" s="40"/>
    </row>
    <row r="133" spans="1:10" x14ac:dyDescent="0.2">
      <c r="B133" s="40"/>
      <c r="C133" s="40"/>
      <c r="D133" s="40"/>
      <c r="E133" s="40"/>
      <c r="F133" s="40"/>
      <c r="G133" s="40"/>
      <c r="H133" s="40"/>
      <c r="I133" s="40"/>
    </row>
    <row r="134" spans="1:10" x14ac:dyDescent="0.2">
      <c r="B134" s="40"/>
      <c r="C134" s="40"/>
      <c r="D134" s="40"/>
      <c r="E134" s="40"/>
      <c r="F134" s="40"/>
      <c r="G134" s="40"/>
      <c r="H134" s="40"/>
      <c r="I134" s="40"/>
    </row>
    <row r="135" spans="1:10" x14ac:dyDescent="0.2">
      <c r="B135" s="40"/>
      <c r="C135" s="40"/>
      <c r="D135" s="40"/>
      <c r="E135" s="40"/>
      <c r="F135" s="40"/>
      <c r="G135" s="40"/>
      <c r="H135" s="40"/>
      <c r="I135" s="40"/>
    </row>
    <row r="136" spans="1:10" x14ac:dyDescent="0.2">
      <c r="B136" s="40"/>
      <c r="C136" s="40"/>
      <c r="D136" s="40"/>
      <c r="E136" s="40"/>
      <c r="F136" s="40"/>
      <c r="G136" s="40"/>
      <c r="H136" s="40"/>
      <c r="I136" s="40"/>
    </row>
    <row r="137" spans="1:10" x14ac:dyDescent="0.2">
      <c r="B137" s="40"/>
      <c r="C137" s="40"/>
      <c r="D137" s="40"/>
      <c r="E137" s="40"/>
      <c r="F137" s="40"/>
      <c r="G137" s="40"/>
      <c r="H137" s="40"/>
      <c r="I137" s="40"/>
    </row>
    <row r="138" spans="1:10" x14ac:dyDescent="0.2">
      <c r="B138" s="40"/>
      <c r="C138" s="40"/>
      <c r="D138" s="40"/>
      <c r="E138" s="40"/>
      <c r="F138" s="40"/>
      <c r="G138" s="40"/>
      <c r="H138" s="40"/>
      <c r="I138" s="40"/>
    </row>
    <row r="139" spans="1:10" x14ac:dyDescent="0.2">
      <c r="B139" s="40"/>
      <c r="C139" s="40"/>
      <c r="D139" s="40"/>
      <c r="E139" s="40"/>
      <c r="F139" s="40"/>
      <c r="G139" s="40"/>
      <c r="H139" s="40"/>
      <c r="I139" s="40"/>
    </row>
    <row r="140" spans="1:10" x14ac:dyDescent="0.2">
      <c r="B140" s="40"/>
      <c r="C140" s="40"/>
      <c r="D140" s="40"/>
      <c r="E140" s="40"/>
      <c r="F140" s="40"/>
      <c r="G140" s="40"/>
      <c r="H140" s="40"/>
      <c r="I140" s="40"/>
    </row>
    <row r="141" spans="1:10" x14ac:dyDescent="0.2">
      <c r="B141" s="40"/>
      <c r="C141" s="40"/>
      <c r="D141" s="40"/>
      <c r="E141" s="40"/>
      <c r="F141" s="40"/>
      <c r="G141" s="40"/>
      <c r="H141" s="40"/>
      <c r="I141" s="40"/>
    </row>
    <row r="142" spans="1:10" x14ac:dyDescent="0.2">
      <c r="B142" s="40"/>
      <c r="C142" s="40"/>
      <c r="D142" s="40"/>
      <c r="E142" s="40"/>
      <c r="F142" s="40"/>
      <c r="G142" s="40"/>
      <c r="H142" s="40"/>
      <c r="I142" s="40"/>
    </row>
    <row r="143" spans="1:10" x14ac:dyDescent="0.2">
      <c r="B143" s="40"/>
      <c r="C143" s="40"/>
      <c r="D143" s="40"/>
      <c r="E143" s="40"/>
      <c r="F143" s="40"/>
      <c r="G143" s="40"/>
      <c r="H143" s="40"/>
      <c r="I143" s="40"/>
    </row>
    <row r="144" spans="1:10" x14ac:dyDescent="0.2">
      <c r="B144" s="40"/>
      <c r="C144" s="40"/>
      <c r="D144" s="40"/>
      <c r="E144" s="40"/>
      <c r="F144" s="40"/>
      <c r="G144" s="40"/>
      <c r="H144" s="40"/>
      <c r="I144" s="40"/>
    </row>
    <row r="145" spans="2:9" x14ac:dyDescent="0.2">
      <c r="B145" s="40"/>
      <c r="C145" s="40"/>
      <c r="D145" s="40"/>
      <c r="E145" s="40"/>
      <c r="F145" s="40"/>
      <c r="G145" s="40"/>
      <c r="H145" s="40"/>
      <c r="I145" s="40"/>
    </row>
    <row r="146" spans="2:9" x14ac:dyDescent="0.2">
      <c r="B146" s="40"/>
      <c r="C146" s="40"/>
      <c r="D146" s="40"/>
      <c r="E146" s="40"/>
      <c r="F146" s="40"/>
      <c r="G146" s="40"/>
      <c r="H146" s="40"/>
      <c r="I146" s="40"/>
    </row>
    <row r="147" spans="2:9" x14ac:dyDescent="0.2">
      <c r="B147" s="40"/>
      <c r="C147" s="40"/>
      <c r="D147" s="40"/>
      <c r="E147" s="40"/>
      <c r="F147" s="40"/>
      <c r="G147" s="40"/>
      <c r="H147" s="40"/>
      <c r="I147" s="40"/>
    </row>
    <row r="148" spans="2:9" x14ac:dyDescent="0.2">
      <c r="B148" s="40"/>
      <c r="C148" s="40"/>
      <c r="D148" s="40"/>
      <c r="E148" s="40"/>
      <c r="F148" s="40"/>
      <c r="G148" s="40"/>
      <c r="H148" s="40"/>
      <c r="I148" s="40"/>
    </row>
    <row r="149" spans="2:9" x14ac:dyDescent="0.2">
      <c r="B149" s="40"/>
      <c r="C149" s="40"/>
      <c r="D149" s="40"/>
      <c r="E149" s="40"/>
      <c r="F149" s="40"/>
      <c r="G149" s="40"/>
      <c r="H149" s="40"/>
      <c r="I149" s="40"/>
    </row>
    <row r="150" spans="2:9" x14ac:dyDescent="0.2">
      <c r="B150" s="40"/>
      <c r="C150" s="40"/>
      <c r="D150" s="40"/>
      <c r="E150" s="40"/>
      <c r="F150" s="40"/>
      <c r="G150" s="40"/>
      <c r="H150" s="40"/>
      <c r="I150" s="40"/>
    </row>
    <row r="151" spans="2:9" x14ac:dyDescent="0.2">
      <c r="B151" s="40"/>
      <c r="C151" s="40"/>
      <c r="D151" s="40"/>
      <c r="E151" s="40"/>
      <c r="F151" s="40"/>
      <c r="G151" s="40"/>
      <c r="H151" s="40"/>
      <c r="I151" s="40"/>
    </row>
    <row r="152" spans="2:9" x14ac:dyDescent="0.2">
      <c r="B152" s="40"/>
      <c r="C152" s="40"/>
      <c r="D152" s="40"/>
      <c r="E152" s="40"/>
      <c r="F152" s="40"/>
      <c r="G152" s="40"/>
      <c r="H152" s="40"/>
      <c r="I152" s="40"/>
    </row>
    <row r="153" spans="2:9" x14ac:dyDescent="0.2">
      <c r="B153" s="40"/>
      <c r="C153" s="40"/>
      <c r="D153" s="40"/>
      <c r="E153" s="40"/>
      <c r="F153" s="40"/>
      <c r="G153" s="40"/>
      <c r="H153" s="40"/>
      <c r="I153" s="40"/>
    </row>
    <row r="154" spans="2:9" x14ac:dyDescent="0.2">
      <c r="B154" s="40"/>
      <c r="C154" s="40"/>
      <c r="D154" s="40"/>
      <c r="E154" s="40"/>
      <c r="F154" s="40"/>
      <c r="G154" s="40"/>
      <c r="H154" s="40"/>
      <c r="I154" s="40"/>
    </row>
    <row r="155" spans="2:9" x14ac:dyDescent="0.2">
      <c r="B155" s="40"/>
      <c r="C155" s="40"/>
      <c r="D155" s="40"/>
      <c r="E155" s="40"/>
      <c r="F155" s="40"/>
      <c r="G155" s="40"/>
      <c r="H155" s="40"/>
      <c r="I155" s="40"/>
    </row>
    <row r="156" spans="2:9" x14ac:dyDescent="0.2">
      <c r="B156" s="40"/>
      <c r="C156" s="40"/>
      <c r="D156" s="40"/>
      <c r="E156" s="40"/>
      <c r="F156" s="40"/>
      <c r="G156" s="40"/>
      <c r="H156" s="40"/>
      <c r="I156" s="40"/>
    </row>
    <row r="157" spans="2:9" x14ac:dyDescent="0.2">
      <c r="B157" s="40"/>
      <c r="C157" s="40"/>
      <c r="D157" s="40"/>
      <c r="E157" s="40"/>
      <c r="F157" s="40"/>
      <c r="G157" s="40"/>
      <c r="H157" s="40"/>
      <c r="I157" s="40"/>
    </row>
    <row r="158" spans="2:9" x14ac:dyDescent="0.2">
      <c r="B158" s="40"/>
      <c r="C158" s="40"/>
      <c r="D158" s="40"/>
      <c r="E158" s="40"/>
      <c r="F158" s="40"/>
      <c r="G158" s="40"/>
      <c r="H158" s="40"/>
      <c r="I158" s="40"/>
    </row>
    <row r="159" spans="2:9" x14ac:dyDescent="0.2">
      <c r="B159" s="40"/>
      <c r="C159" s="40"/>
      <c r="D159" s="40"/>
      <c r="E159" s="40"/>
      <c r="F159" s="40"/>
      <c r="G159" s="40"/>
      <c r="H159" s="40"/>
      <c r="I159" s="40"/>
    </row>
    <row r="160" spans="2:9" x14ac:dyDescent="0.2">
      <c r="B160" s="40"/>
      <c r="C160" s="40"/>
      <c r="D160" s="40"/>
      <c r="E160" s="40"/>
      <c r="F160" s="40"/>
      <c r="G160" s="40"/>
      <c r="H160" s="40"/>
      <c r="I160" s="40"/>
    </row>
    <row r="161" spans="2:9" x14ac:dyDescent="0.2">
      <c r="B161" s="40"/>
      <c r="C161" s="40"/>
      <c r="D161" s="40"/>
      <c r="E161" s="40"/>
      <c r="F161" s="40"/>
      <c r="G161" s="40"/>
      <c r="H161" s="40"/>
      <c r="I161" s="40"/>
    </row>
    <row r="162" spans="2:9" x14ac:dyDescent="0.2">
      <c r="B162" s="40"/>
      <c r="C162" s="40"/>
      <c r="D162" s="40"/>
      <c r="E162" s="40"/>
      <c r="F162" s="40"/>
      <c r="G162" s="40"/>
      <c r="H162" s="40"/>
      <c r="I162" s="40"/>
    </row>
    <row r="163" spans="2:9" x14ac:dyDescent="0.2">
      <c r="B163" s="40"/>
      <c r="C163" s="40"/>
      <c r="D163" s="40"/>
      <c r="E163" s="40"/>
      <c r="F163" s="40"/>
      <c r="G163" s="40"/>
      <c r="H163" s="40"/>
      <c r="I163" s="40"/>
    </row>
    <row r="164" spans="2:9" x14ac:dyDescent="0.2">
      <c r="B164" s="40"/>
      <c r="C164" s="40"/>
      <c r="D164" s="40"/>
      <c r="E164" s="40"/>
      <c r="F164" s="40"/>
      <c r="G164" s="40"/>
      <c r="H164" s="40"/>
      <c r="I164" s="40"/>
    </row>
    <row r="165" spans="2:9" x14ac:dyDescent="0.2">
      <c r="B165" s="40"/>
      <c r="C165" s="40"/>
      <c r="D165" s="40"/>
      <c r="E165" s="40"/>
      <c r="F165" s="40"/>
      <c r="G165" s="40"/>
      <c r="H165" s="40"/>
      <c r="I165" s="40"/>
    </row>
    <row r="166" spans="2:9" x14ac:dyDescent="0.2">
      <c r="B166" s="40"/>
      <c r="C166" s="40"/>
      <c r="D166" s="40"/>
      <c r="E166" s="40"/>
      <c r="F166" s="40"/>
      <c r="G166" s="40"/>
      <c r="H166" s="40"/>
      <c r="I166" s="40"/>
    </row>
    <row r="167" spans="2:9" x14ac:dyDescent="0.2">
      <c r="B167" s="40"/>
      <c r="C167" s="40"/>
      <c r="D167" s="40"/>
      <c r="E167" s="40"/>
      <c r="F167" s="40"/>
      <c r="G167" s="40"/>
      <c r="H167" s="40"/>
      <c r="I167" s="40"/>
    </row>
    <row r="168" spans="2:9" x14ac:dyDescent="0.2">
      <c r="B168" s="40"/>
      <c r="C168" s="40"/>
      <c r="D168" s="40"/>
      <c r="E168" s="40"/>
      <c r="F168" s="40"/>
      <c r="G168" s="40"/>
      <c r="H168" s="40"/>
      <c r="I168" s="40"/>
    </row>
    <row r="169" spans="2:9" x14ac:dyDescent="0.2">
      <c r="B169" s="40"/>
      <c r="C169" s="40"/>
      <c r="D169" s="40"/>
      <c r="E169" s="40"/>
      <c r="F169" s="40"/>
      <c r="G169" s="40"/>
      <c r="H169" s="40"/>
      <c r="I169" s="40"/>
    </row>
    <row r="170" spans="2:9" x14ac:dyDescent="0.2">
      <c r="B170" s="40"/>
      <c r="C170" s="40"/>
      <c r="D170" s="40"/>
      <c r="E170" s="40"/>
      <c r="F170" s="40"/>
      <c r="G170" s="40"/>
      <c r="H170" s="40"/>
      <c r="I170" s="40"/>
    </row>
    <row r="171" spans="2:9" x14ac:dyDescent="0.2">
      <c r="B171" s="40"/>
      <c r="C171" s="40"/>
      <c r="D171" s="40"/>
      <c r="E171" s="40"/>
      <c r="F171" s="40"/>
      <c r="G171" s="40"/>
      <c r="H171" s="40"/>
      <c r="I171" s="40"/>
    </row>
    <row r="172" spans="2:9" x14ac:dyDescent="0.2">
      <c r="B172" s="40"/>
      <c r="C172" s="40"/>
      <c r="D172" s="40"/>
      <c r="E172" s="40"/>
      <c r="F172" s="40"/>
      <c r="G172" s="40"/>
      <c r="H172" s="40"/>
      <c r="I172" s="40"/>
    </row>
    <row r="173" spans="2:9" x14ac:dyDescent="0.2">
      <c r="B173" s="40"/>
      <c r="C173" s="40"/>
      <c r="D173" s="40"/>
      <c r="E173" s="40"/>
      <c r="F173" s="40"/>
      <c r="G173" s="40"/>
      <c r="H173" s="40"/>
      <c r="I173" s="40"/>
    </row>
    <row r="174" spans="2:9" x14ac:dyDescent="0.2">
      <c r="B174" s="40"/>
      <c r="C174" s="40"/>
      <c r="D174" s="40"/>
      <c r="E174" s="40"/>
      <c r="F174" s="40"/>
      <c r="G174" s="40"/>
      <c r="H174" s="40"/>
      <c r="I174" s="40"/>
    </row>
    <row r="175" spans="2:9" x14ac:dyDescent="0.2">
      <c r="B175" s="40"/>
      <c r="C175" s="40"/>
      <c r="D175" s="40"/>
      <c r="E175" s="40"/>
      <c r="F175" s="40"/>
      <c r="G175" s="40"/>
      <c r="H175" s="40"/>
      <c r="I175" s="40"/>
    </row>
    <row r="176" spans="2:9" x14ac:dyDescent="0.2">
      <c r="B176" s="40"/>
      <c r="C176" s="40"/>
      <c r="D176" s="40"/>
      <c r="E176" s="40"/>
      <c r="F176" s="40"/>
      <c r="G176" s="40"/>
      <c r="H176" s="40"/>
      <c r="I176" s="40"/>
    </row>
    <row r="177" spans="2:9" x14ac:dyDescent="0.2">
      <c r="B177" s="40"/>
      <c r="C177" s="40"/>
      <c r="D177" s="40"/>
      <c r="E177" s="40"/>
      <c r="F177" s="40"/>
      <c r="G177" s="40"/>
      <c r="H177" s="40"/>
      <c r="I177" s="40"/>
    </row>
    <row r="178" spans="2:9" x14ac:dyDescent="0.2">
      <c r="B178" s="40"/>
      <c r="C178" s="40"/>
      <c r="D178" s="40"/>
      <c r="E178" s="40"/>
      <c r="F178" s="40"/>
      <c r="G178" s="40"/>
      <c r="H178" s="40"/>
      <c r="I178" s="40"/>
    </row>
    <row r="179" spans="2:9" x14ac:dyDescent="0.2">
      <c r="B179" s="40"/>
      <c r="C179" s="40"/>
      <c r="D179" s="40"/>
      <c r="E179" s="40"/>
      <c r="F179" s="40"/>
      <c r="G179" s="40"/>
      <c r="H179" s="40"/>
      <c r="I179" s="40"/>
    </row>
    <row r="180" spans="2:9" x14ac:dyDescent="0.2">
      <c r="B180" s="40"/>
      <c r="C180" s="40"/>
      <c r="D180" s="40"/>
      <c r="E180" s="40"/>
      <c r="F180" s="40"/>
      <c r="G180" s="40"/>
      <c r="H180" s="40"/>
      <c r="I180" s="40"/>
    </row>
    <row r="181" spans="2:9" x14ac:dyDescent="0.2">
      <c r="B181" s="40"/>
      <c r="C181" s="40"/>
      <c r="D181" s="40"/>
      <c r="E181" s="40"/>
      <c r="F181" s="40"/>
      <c r="G181" s="40"/>
      <c r="H181" s="40"/>
      <c r="I181" s="40"/>
    </row>
    <row r="182" spans="2:9" x14ac:dyDescent="0.2">
      <c r="B182" s="40"/>
      <c r="C182" s="40"/>
      <c r="D182" s="40"/>
      <c r="E182" s="40"/>
      <c r="F182" s="40"/>
      <c r="G182" s="40"/>
      <c r="H182" s="40"/>
      <c r="I182" s="40"/>
    </row>
    <row r="183" spans="2:9" x14ac:dyDescent="0.2">
      <c r="B183" s="40"/>
      <c r="C183" s="40"/>
      <c r="D183" s="40"/>
      <c r="E183" s="40"/>
      <c r="F183" s="40"/>
      <c r="G183" s="40"/>
      <c r="H183" s="40"/>
      <c r="I183" s="40"/>
    </row>
    <row r="184" spans="2:9" x14ac:dyDescent="0.2">
      <c r="B184" s="40"/>
      <c r="C184" s="40"/>
      <c r="D184" s="40"/>
      <c r="E184" s="40"/>
      <c r="F184" s="40"/>
      <c r="G184" s="40"/>
      <c r="H184" s="40"/>
      <c r="I184" s="40"/>
    </row>
    <row r="185" spans="2:9" x14ac:dyDescent="0.2">
      <c r="B185" s="40"/>
      <c r="C185" s="40"/>
      <c r="D185" s="40"/>
      <c r="E185" s="40"/>
      <c r="F185" s="40"/>
      <c r="G185" s="40"/>
      <c r="H185" s="40"/>
      <c r="I185" s="40"/>
    </row>
    <row r="186" spans="2:9" x14ac:dyDescent="0.2">
      <c r="B186" s="40"/>
      <c r="C186" s="40"/>
      <c r="D186" s="40"/>
      <c r="E186" s="40"/>
      <c r="F186" s="40"/>
      <c r="G186" s="40"/>
      <c r="H186" s="40"/>
      <c r="I186" s="40"/>
    </row>
    <row r="187" spans="2:9" x14ac:dyDescent="0.2">
      <c r="B187" s="40"/>
      <c r="C187" s="40"/>
      <c r="D187" s="40"/>
      <c r="E187" s="40"/>
      <c r="F187" s="40"/>
      <c r="G187" s="40"/>
      <c r="H187" s="40"/>
      <c r="I187" s="40"/>
    </row>
    <row r="188" spans="2:9" x14ac:dyDescent="0.2">
      <c r="B188" s="40"/>
      <c r="C188" s="40"/>
      <c r="D188" s="40"/>
      <c r="E188" s="40"/>
      <c r="F188" s="40"/>
      <c r="G188" s="40"/>
      <c r="H188" s="40"/>
      <c r="I188" s="40"/>
    </row>
    <row r="189" spans="2:9" x14ac:dyDescent="0.2">
      <c r="B189" s="40"/>
      <c r="C189" s="40"/>
      <c r="D189" s="40"/>
      <c r="E189" s="40"/>
      <c r="F189" s="40"/>
      <c r="G189" s="40"/>
      <c r="H189" s="40"/>
      <c r="I189" s="40"/>
    </row>
    <row r="190" spans="2:9" x14ac:dyDescent="0.2">
      <c r="B190" s="40"/>
      <c r="C190" s="40"/>
      <c r="D190" s="40"/>
      <c r="E190" s="40"/>
      <c r="F190" s="40"/>
      <c r="G190" s="40"/>
      <c r="H190" s="40"/>
      <c r="I190" s="40"/>
    </row>
    <row r="191" spans="2:9" x14ac:dyDescent="0.2">
      <c r="B191" s="40"/>
      <c r="C191" s="40"/>
      <c r="D191" s="40"/>
      <c r="E191" s="40"/>
      <c r="F191" s="40"/>
      <c r="G191" s="40"/>
      <c r="H191" s="40"/>
      <c r="I191" s="40"/>
    </row>
    <row r="192" spans="2:9" x14ac:dyDescent="0.2">
      <c r="B192" s="40"/>
      <c r="C192" s="40"/>
      <c r="D192" s="40"/>
      <c r="E192" s="40"/>
      <c r="F192" s="40"/>
      <c r="G192" s="40"/>
      <c r="H192" s="40"/>
      <c r="I192" s="40"/>
    </row>
    <row r="193" spans="2:9" x14ac:dyDescent="0.2">
      <c r="B193" s="40"/>
      <c r="C193" s="40"/>
      <c r="D193" s="40"/>
      <c r="E193" s="40"/>
      <c r="F193" s="40"/>
      <c r="G193" s="40"/>
      <c r="H193" s="40"/>
      <c r="I193" s="40"/>
    </row>
    <row r="194" spans="2:9" x14ac:dyDescent="0.2">
      <c r="B194" s="40"/>
      <c r="C194" s="40"/>
      <c r="D194" s="40"/>
      <c r="E194" s="40"/>
      <c r="F194" s="40"/>
      <c r="G194" s="40"/>
      <c r="H194" s="40"/>
      <c r="I194" s="40"/>
    </row>
    <row r="195" spans="2:9" x14ac:dyDescent="0.2">
      <c r="B195" s="40"/>
      <c r="C195" s="40"/>
      <c r="D195" s="40"/>
      <c r="E195" s="40"/>
      <c r="F195" s="40"/>
      <c r="G195" s="40"/>
      <c r="H195" s="40"/>
      <c r="I195" s="40"/>
    </row>
    <row r="196" spans="2:9" x14ac:dyDescent="0.2">
      <c r="B196" s="40"/>
      <c r="C196" s="40"/>
      <c r="D196" s="40"/>
      <c r="E196" s="40"/>
      <c r="F196" s="40"/>
      <c r="G196" s="40"/>
      <c r="H196" s="40"/>
      <c r="I196" s="40"/>
    </row>
    <row r="197" spans="2:9" x14ac:dyDescent="0.2">
      <c r="B197" s="40"/>
      <c r="C197" s="40"/>
      <c r="D197" s="40"/>
      <c r="E197" s="40"/>
      <c r="F197" s="40"/>
      <c r="G197" s="40"/>
      <c r="H197" s="40"/>
      <c r="I197" s="40"/>
    </row>
    <row r="198" spans="2:9" x14ac:dyDescent="0.2">
      <c r="B198" s="40"/>
      <c r="C198" s="40"/>
      <c r="D198" s="40"/>
      <c r="E198" s="40"/>
      <c r="F198" s="40"/>
      <c r="G198" s="40"/>
      <c r="H198" s="40"/>
      <c r="I198" s="40"/>
    </row>
    <row r="199" spans="2:9" x14ac:dyDescent="0.2">
      <c r="B199" s="40"/>
      <c r="C199" s="40"/>
      <c r="D199" s="40"/>
      <c r="E199" s="40"/>
      <c r="F199" s="40"/>
      <c r="G199" s="40"/>
      <c r="H199" s="40"/>
      <c r="I199" s="40"/>
    </row>
    <row r="200" spans="2:9" x14ac:dyDescent="0.2">
      <c r="B200" s="40"/>
      <c r="C200" s="40"/>
      <c r="D200" s="40"/>
      <c r="E200" s="40"/>
      <c r="F200" s="40"/>
      <c r="G200" s="40"/>
      <c r="H200" s="40"/>
      <c r="I200" s="40"/>
    </row>
    <row r="201" spans="2:9" x14ac:dyDescent="0.2">
      <c r="B201" s="40"/>
      <c r="C201" s="40"/>
      <c r="D201" s="40"/>
      <c r="E201" s="40"/>
      <c r="F201" s="40"/>
      <c r="G201" s="40"/>
      <c r="H201" s="40"/>
      <c r="I201" s="40"/>
    </row>
    <row r="202" spans="2:9" x14ac:dyDescent="0.2">
      <c r="B202" s="40"/>
      <c r="C202" s="40"/>
      <c r="D202" s="40"/>
      <c r="E202" s="40"/>
      <c r="F202" s="40"/>
      <c r="G202" s="40"/>
      <c r="H202" s="40"/>
      <c r="I202" s="40"/>
    </row>
    <row r="203" spans="2:9" x14ac:dyDescent="0.2">
      <c r="B203" s="40"/>
      <c r="C203" s="40"/>
      <c r="D203" s="40"/>
      <c r="E203" s="40"/>
      <c r="F203" s="40"/>
      <c r="G203" s="40"/>
      <c r="H203" s="40"/>
      <c r="I203" s="40"/>
    </row>
    <row r="204" spans="2:9" x14ac:dyDescent="0.2">
      <c r="B204" s="40"/>
      <c r="C204" s="40"/>
      <c r="D204" s="40"/>
      <c r="E204" s="40"/>
      <c r="F204" s="40"/>
      <c r="G204" s="40"/>
      <c r="H204" s="40"/>
      <c r="I204" s="40"/>
    </row>
    <row r="205" spans="2:9" x14ac:dyDescent="0.2">
      <c r="B205" s="40"/>
      <c r="C205" s="40"/>
      <c r="D205" s="40"/>
      <c r="E205" s="40"/>
      <c r="F205" s="40"/>
      <c r="G205" s="40"/>
      <c r="H205" s="40"/>
      <c r="I205" s="40"/>
    </row>
    <row r="206" spans="2:9" x14ac:dyDescent="0.2">
      <c r="B206" s="40"/>
      <c r="C206" s="40"/>
      <c r="D206" s="40"/>
      <c r="E206" s="40"/>
      <c r="F206" s="40"/>
      <c r="G206" s="40"/>
      <c r="H206" s="40"/>
      <c r="I206" s="40"/>
    </row>
    <row r="207" spans="2:9" x14ac:dyDescent="0.2">
      <c r="B207" s="40"/>
      <c r="C207" s="40"/>
      <c r="D207" s="40"/>
      <c r="E207" s="40"/>
      <c r="F207" s="40"/>
      <c r="G207" s="40"/>
      <c r="H207" s="40"/>
      <c r="I207" s="40"/>
    </row>
    <row r="208" spans="2:9" x14ac:dyDescent="0.2">
      <c r="B208" s="40"/>
      <c r="C208" s="40"/>
      <c r="D208" s="40"/>
      <c r="E208" s="40"/>
      <c r="F208" s="40"/>
      <c r="G208" s="40"/>
      <c r="H208" s="40"/>
      <c r="I208" s="40"/>
    </row>
    <row r="209" spans="2:9" x14ac:dyDescent="0.2">
      <c r="B209" s="40"/>
      <c r="C209" s="40"/>
      <c r="D209" s="40"/>
      <c r="E209" s="40"/>
      <c r="F209" s="40"/>
      <c r="G209" s="40"/>
      <c r="H209" s="40"/>
      <c r="I209" s="40"/>
    </row>
    <row r="210" spans="2:9" x14ac:dyDescent="0.2">
      <c r="B210" s="40"/>
      <c r="C210" s="40"/>
      <c r="D210" s="40"/>
      <c r="E210" s="40"/>
      <c r="F210" s="40"/>
      <c r="G210" s="40"/>
      <c r="H210" s="40"/>
      <c r="I210" s="40"/>
    </row>
    <row r="211" spans="2:9" x14ac:dyDescent="0.2">
      <c r="B211" s="40"/>
      <c r="C211" s="40"/>
      <c r="D211" s="40"/>
      <c r="E211" s="40"/>
      <c r="F211" s="40"/>
      <c r="G211" s="40"/>
      <c r="H211" s="40"/>
      <c r="I211" s="40"/>
    </row>
    <row r="212" spans="2:9" x14ac:dyDescent="0.2">
      <c r="B212" s="40"/>
      <c r="C212" s="40"/>
      <c r="D212" s="40"/>
      <c r="E212" s="40"/>
      <c r="F212" s="40"/>
      <c r="G212" s="40"/>
      <c r="H212" s="40"/>
      <c r="I212" s="40"/>
    </row>
    <row r="213" spans="2:9" x14ac:dyDescent="0.2">
      <c r="B213" s="40"/>
      <c r="C213" s="40"/>
      <c r="D213" s="40"/>
      <c r="E213" s="40"/>
      <c r="F213" s="40"/>
      <c r="G213" s="40"/>
      <c r="H213" s="40"/>
      <c r="I213" s="40"/>
    </row>
    <row r="214" spans="2:9" x14ac:dyDescent="0.2">
      <c r="B214" s="40"/>
      <c r="C214" s="40"/>
      <c r="D214" s="40"/>
      <c r="E214" s="40"/>
      <c r="F214" s="40"/>
      <c r="G214" s="40"/>
      <c r="H214" s="40"/>
      <c r="I214" s="40"/>
    </row>
    <row r="215" spans="2:9" x14ac:dyDescent="0.2">
      <c r="B215" s="40"/>
      <c r="C215" s="40"/>
      <c r="D215" s="40"/>
      <c r="E215" s="40"/>
      <c r="F215" s="40"/>
      <c r="G215" s="40"/>
      <c r="H215" s="40"/>
      <c r="I215" s="40"/>
    </row>
    <row r="216" spans="2:9" x14ac:dyDescent="0.2">
      <c r="B216" s="40"/>
      <c r="C216" s="40"/>
      <c r="D216" s="40"/>
      <c r="E216" s="40"/>
      <c r="F216" s="40"/>
      <c r="G216" s="40"/>
      <c r="H216" s="40"/>
      <c r="I216" s="40"/>
    </row>
    <row r="217" spans="2:9" x14ac:dyDescent="0.2">
      <c r="B217" s="40"/>
      <c r="C217" s="40"/>
      <c r="D217" s="40"/>
      <c r="E217" s="40"/>
      <c r="F217" s="40"/>
      <c r="G217" s="40"/>
      <c r="H217" s="40"/>
      <c r="I217" s="40"/>
    </row>
    <row r="218" spans="2:9" x14ac:dyDescent="0.2">
      <c r="B218" s="40"/>
      <c r="C218" s="40"/>
      <c r="D218" s="40"/>
      <c r="E218" s="40"/>
      <c r="F218" s="40"/>
      <c r="G218" s="40"/>
      <c r="H218" s="40"/>
      <c r="I218" s="40"/>
    </row>
    <row r="219" spans="2:9" x14ac:dyDescent="0.2">
      <c r="B219" s="40"/>
      <c r="C219" s="40"/>
      <c r="D219" s="40"/>
      <c r="E219" s="40"/>
      <c r="F219" s="40"/>
      <c r="G219" s="40"/>
      <c r="H219" s="40"/>
      <c r="I219" s="40"/>
    </row>
    <row r="220" spans="2:9" x14ac:dyDescent="0.2">
      <c r="B220" s="40"/>
      <c r="C220" s="40"/>
      <c r="D220" s="40"/>
      <c r="E220" s="40"/>
      <c r="F220" s="40"/>
      <c r="G220" s="40"/>
      <c r="H220" s="40"/>
      <c r="I220" s="40"/>
    </row>
    <row r="221" spans="2:9" x14ac:dyDescent="0.2">
      <c r="B221" s="40"/>
      <c r="C221" s="40"/>
      <c r="D221" s="40"/>
      <c r="E221" s="40"/>
      <c r="F221" s="40"/>
      <c r="G221" s="40"/>
      <c r="H221" s="40"/>
      <c r="I221" s="40"/>
    </row>
    <row r="222" spans="2:9" x14ac:dyDescent="0.2">
      <c r="B222" s="40"/>
      <c r="C222" s="40"/>
      <c r="D222" s="40"/>
      <c r="E222" s="40"/>
      <c r="F222" s="40"/>
      <c r="G222" s="40"/>
      <c r="H222" s="40"/>
      <c r="I222" s="40"/>
    </row>
    <row r="223" spans="2:9" x14ac:dyDescent="0.2">
      <c r="B223" s="40"/>
      <c r="C223" s="40"/>
      <c r="D223" s="40"/>
      <c r="E223" s="40"/>
      <c r="F223" s="40"/>
      <c r="G223" s="40"/>
      <c r="H223" s="40"/>
      <c r="I223" s="40"/>
    </row>
    <row r="224" spans="2:9" x14ac:dyDescent="0.2">
      <c r="B224" s="40"/>
      <c r="C224" s="40"/>
      <c r="D224" s="40"/>
      <c r="E224" s="40"/>
      <c r="F224" s="40"/>
      <c r="G224" s="40"/>
      <c r="H224" s="40"/>
      <c r="I224" s="40"/>
    </row>
    <row r="225" spans="2:9" x14ac:dyDescent="0.2">
      <c r="B225" s="40"/>
      <c r="C225" s="40"/>
      <c r="D225" s="40"/>
      <c r="E225" s="40"/>
      <c r="F225" s="40"/>
      <c r="G225" s="40"/>
      <c r="H225" s="40"/>
      <c r="I225" s="40"/>
    </row>
    <row r="226" spans="2:9" x14ac:dyDescent="0.2">
      <c r="B226" s="40"/>
      <c r="C226" s="40"/>
      <c r="D226" s="40"/>
      <c r="E226" s="40"/>
      <c r="F226" s="40"/>
      <c r="G226" s="40"/>
      <c r="H226" s="40"/>
      <c r="I226" s="40"/>
    </row>
    <row r="227" spans="2:9" x14ac:dyDescent="0.2">
      <c r="B227" s="40"/>
      <c r="C227" s="40"/>
      <c r="D227" s="40"/>
      <c r="E227" s="40"/>
      <c r="F227" s="40"/>
      <c r="G227" s="40"/>
      <c r="H227" s="40"/>
      <c r="I227" s="40"/>
    </row>
    <row r="228" spans="2:9" x14ac:dyDescent="0.2">
      <c r="B228" s="40"/>
      <c r="C228" s="40"/>
      <c r="D228" s="40"/>
      <c r="E228" s="40"/>
      <c r="F228" s="40"/>
      <c r="G228" s="40"/>
      <c r="H228" s="40"/>
      <c r="I228" s="40"/>
    </row>
    <row r="229" spans="2:9" x14ac:dyDescent="0.2">
      <c r="B229" s="40"/>
      <c r="C229" s="40"/>
      <c r="D229" s="40"/>
      <c r="E229" s="40"/>
      <c r="F229" s="40"/>
      <c r="G229" s="40"/>
      <c r="H229" s="40"/>
      <c r="I229" s="40"/>
    </row>
    <row r="230" spans="2:9" x14ac:dyDescent="0.2">
      <c r="B230" s="40"/>
      <c r="C230" s="40"/>
      <c r="D230" s="40"/>
      <c r="E230" s="40"/>
      <c r="F230" s="40"/>
      <c r="G230" s="40"/>
      <c r="H230" s="40"/>
      <c r="I230" s="40"/>
    </row>
    <row r="231" spans="2:9" x14ac:dyDescent="0.2">
      <c r="B231" s="40"/>
      <c r="C231" s="40"/>
      <c r="D231" s="40"/>
      <c r="E231" s="40"/>
      <c r="F231" s="40"/>
      <c r="G231" s="40"/>
      <c r="H231" s="40"/>
      <c r="I231" s="40"/>
    </row>
    <row r="232" spans="2:9" x14ac:dyDescent="0.2">
      <c r="B232" s="40"/>
      <c r="C232" s="40"/>
      <c r="D232" s="40"/>
      <c r="E232" s="40"/>
      <c r="F232" s="40"/>
      <c r="G232" s="40"/>
      <c r="H232" s="40"/>
      <c r="I232" s="40"/>
    </row>
    <row r="233" spans="2:9" x14ac:dyDescent="0.2">
      <c r="B233" s="40"/>
      <c r="C233" s="40"/>
      <c r="D233" s="40"/>
      <c r="E233" s="40"/>
      <c r="F233" s="40"/>
      <c r="G233" s="40"/>
      <c r="H233" s="40"/>
      <c r="I233" s="40"/>
    </row>
    <row r="234" spans="2:9" x14ac:dyDescent="0.2">
      <c r="B234" s="40"/>
      <c r="C234" s="40"/>
      <c r="D234" s="40"/>
      <c r="E234" s="40"/>
      <c r="F234" s="40"/>
      <c r="G234" s="40"/>
      <c r="H234" s="40"/>
      <c r="I234" s="40"/>
    </row>
    <row r="235" spans="2:9" x14ac:dyDescent="0.2">
      <c r="B235" s="40"/>
      <c r="C235" s="40"/>
      <c r="D235" s="40"/>
      <c r="E235" s="40"/>
      <c r="F235" s="40"/>
      <c r="G235" s="40"/>
      <c r="H235" s="40"/>
      <c r="I235" s="40"/>
    </row>
    <row r="236" spans="2:9" x14ac:dyDescent="0.2">
      <c r="B236" s="40"/>
      <c r="C236" s="40"/>
      <c r="D236" s="40"/>
      <c r="E236" s="40"/>
      <c r="F236" s="40"/>
      <c r="G236" s="40"/>
      <c r="H236" s="40"/>
      <c r="I236" s="40"/>
    </row>
    <row r="237" spans="2:9" x14ac:dyDescent="0.2">
      <c r="B237" s="40"/>
      <c r="C237" s="40"/>
      <c r="D237" s="40"/>
      <c r="E237" s="40"/>
      <c r="F237" s="40"/>
      <c r="G237" s="40"/>
      <c r="H237" s="40"/>
      <c r="I237" s="40"/>
    </row>
    <row r="238" spans="2:9" x14ac:dyDescent="0.2">
      <c r="B238" s="40"/>
      <c r="C238" s="40"/>
      <c r="D238" s="40"/>
      <c r="E238" s="40"/>
      <c r="F238" s="40"/>
      <c r="G238" s="40"/>
      <c r="H238" s="40"/>
      <c r="I238" s="40"/>
    </row>
    <row r="239" spans="2:9" x14ac:dyDescent="0.2">
      <c r="B239" s="40"/>
      <c r="C239" s="40"/>
      <c r="D239" s="40"/>
      <c r="E239" s="40"/>
      <c r="F239" s="40"/>
      <c r="G239" s="40"/>
      <c r="H239" s="40"/>
      <c r="I239" s="40"/>
    </row>
    <row r="240" spans="2:9" x14ac:dyDescent="0.2">
      <c r="B240" s="40"/>
      <c r="C240" s="40"/>
      <c r="D240" s="40"/>
      <c r="E240" s="40"/>
      <c r="F240" s="40"/>
      <c r="G240" s="40"/>
      <c r="H240" s="40"/>
      <c r="I240" s="40"/>
    </row>
    <row r="241" spans="2:9" x14ac:dyDescent="0.2">
      <c r="B241" s="40"/>
      <c r="C241" s="40"/>
      <c r="D241" s="40"/>
      <c r="E241" s="40"/>
      <c r="F241" s="40"/>
      <c r="G241" s="40"/>
      <c r="H241" s="40"/>
      <c r="I241" s="40"/>
    </row>
    <row r="242" spans="2:9" x14ac:dyDescent="0.2">
      <c r="B242" s="40"/>
      <c r="C242" s="40"/>
      <c r="D242" s="40"/>
      <c r="E242" s="40"/>
      <c r="F242" s="40"/>
      <c r="G242" s="40"/>
      <c r="H242" s="40"/>
      <c r="I242" s="40"/>
    </row>
    <row r="243" spans="2:9" x14ac:dyDescent="0.2">
      <c r="B243" s="40"/>
      <c r="C243" s="40"/>
      <c r="D243" s="40"/>
      <c r="E243" s="40"/>
      <c r="F243" s="40"/>
      <c r="G243" s="40"/>
      <c r="H243" s="40"/>
      <c r="I243" s="40"/>
    </row>
    <row r="244" spans="2:9" x14ac:dyDescent="0.2">
      <c r="B244" s="40"/>
      <c r="C244" s="40"/>
      <c r="D244" s="40"/>
      <c r="E244" s="40"/>
      <c r="F244" s="40"/>
      <c r="G244" s="40"/>
      <c r="H244" s="40"/>
      <c r="I244" s="40"/>
    </row>
    <row r="245" spans="2:9" x14ac:dyDescent="0.2">
      <c r="B245" s="40"/>
      <c r="C245" s="40"/>
      <c r="D245" s="40"/>
      <c r="E245" s="40"/>
      <c r="F245" s="40"/>
      <c r="G245" s="40"/>
      <c r="H245" s="40"/>
      <c r="I245" s="40"/>
    </row>
    <row r="246" spans="2:9" x14ac:dyDescent="0.2">
      <c r="B246" s="40"/>
      <c r="C246" s="40"/>
      <c r="D246" s="40"/>
      <c r="E246" s="40"/>
      <c r="F246" s="40"/>
      <c r="G246" s="40"/>
      <c r="H246" s="40"/>
      <c r="I246" s="40"/>
    </row>
    <row r="247" spans="2:9" x14ac:dyDescent="0.2">
      <c r="B247" s="40"/>
      <c r="C247" s="40"/>
      <c r="D247" s="40"/>
      <c r="E247" s="40"/>
      <c r="F247" s="40"/>
      <c r="G247" s="40"/>
      <c r="H247" s="40"/>
      <c r="I247" s="40"/>
    </row>
    <row r="248" spans="2:9" x14ac:dyDescent="0.2">
      <c r="B248" s="40"/>
      <c r="C248" s="40"/>
      <c r="D248" s="40"/>
      <c r="E248" s="40"/>
      <c r="F248" s="40"/>
      <c r="G248" s="40"/>
      <c r="H248" s="40"/>
      <c r="I248" s="40"/>
    </row>
    <row r="249" spans="2:9" x14ac:dyDescent="0.2">
      <c r="B249" s="40"/>
      <c r="C249" s="40"/>
      <c r="D249" s="40"/>
      <c r="E249" s="40"/>
      <c r="F249" s="40"/>
      <c r="G249" s="40"/>
      <c r="H249" s="40"/>
      <c r="I249" s="40"/>
    </row>
    <row r="250" spans="2:9" x14ac:dyDescent="0.2">
      <c r="B250" s="40"/>
      <c r="C250" s="40"/>
      <c r="D250" s="40"/>
      <c r="E250" s="40"/>
      <c r="F250" s="40"/>
      <c r="G250" s="40"/>
      <c r="H250" s="40"/>
      <c r="I250" s="40"/>
    </row>
    <row r="251" spans="2:9" x14ac:dyDescent="0.2">
      <c r="B251" s="40"/>
      <c r="C251" s="40"/>
      <c r="D251" s="40"/>
      <c r="E251" s="40"/>
      <c r="F251" s="40"/>
      <c r="G251" s="40"/>
      <c r="H251" s="40"/>
      <c r="I251" s="40"/>
    </row>
    <row r="252" spans="2:9" x14ac:dyDescent="0.2">
      <c r="B252" s="40"/>
      <c r="C252" s="40"/>
      <c r="D252" s="40"/>
      <c r="E252" s="40"/>
      <c r="F252" s="40"/>
      <c r="G252" s="40"/>
      <c r="H252" s="40"/>
      <c r="I252" s="40"/>
    </row>
    <row r="253" spans="2:9" x14ac:dyDescent="0.2">
      <c r="B253" s="40"/>
      <c r="C253" s="40"/>
      <c r="D253" s="40"/>
      <c r="E253" s="40"/>
      <c r="F253" s="40"/>
      <c r="G253" s="40"/>
      <c r="H253" s="40"/>
      <c r="I253" s="40"/>
    </row>
    <row r="254" spans="2:9" x14ac:dyDescent="0.2">
      <c r="B254" s="40"/>
      <c r="C254" s="40"/>
      <c r="D254" s="40"/>
      <c r="E254" s="40"/>
      <c r="F254" s="40"/>
      <c r="G254" s="40"/>
      <c r="H254" s="40"/>
      <c r="I254" s="40"/>
    </row>
    <row r="255" spans="2:9" x14ac:dyDescent="0.2">
      <c r="B255" s="40"/>
      <c r="C255" s="40"/>
      <c r="D255" s="40"/>
      <c r="E255" s="40"/>
      <c r="F255" s="40"/>
      <c r="G255" s="40"/>
      <c r="H255" s="40"/>
      <c r="I255" s="40"/>
    </row>
    <row r="256" spans="2:9" x14ac:dyDescent="0.2">
      <c r="B256" s="40"/>
      <c r="C256" s="40"/>
      <c r="D256" s="40"/>
      <c r="E256" s="40"/>
      <c r="F256" s="40"/>
      <c r="G256" s="40"/>
      <c r="H256" s="40"/>
      <c r="I256" s="40"/>
    </row>
    <row r="257" spans="2:9" x14ac:dyDescent="0.2">
      <c r="B257" s="40"/>
      <c r="C257" s="40"/>
      <c r="D257" s="40"/>
      <c r="E257" s="40"/>
      <c r="F257" s="40"/>
      <c r="G257" s="40"/>
      <c r="H257" s="40"/>
      <c r="I257" s="40"/>
    </row>
    <row r="258" spans="2:9" x14ac:dyDescent="0.2">
      <c r="B258" s="40"/>
      <c r="C258" s="40"/>
      <c r="D258" s="40"/>
      <c r="E258" s="40"/>
      <c r="F258" s="40"/>
      <c r="G258" s="40"/>
      <c r="H258" s="40"/>
      <c r="I258" s="40"/>
    </row>
    <row r="259" spans="2:9" x14ac:dyDescent="0.2">
      <c r="B259" s="40"/>
      <c r="C259" s="40"/>
      <c r="D259" s="40"/>
      <c r="E259" s="40"/>
      <c r="F259" s="40"/>
      <c r="G259" s="40"/>
      <c r="H259" s="40"/>
      <c r="I259" s="40"/>
    </row>
    <row r="260" spans="2:9" x14ac:dyDescent="0.2">
      <c r="B260" s="40"/>
      <c r="C260" s="40"/>
      <c r="D260" s="40"/>
      <c r="E260" s="40"/>
      <c r="F260" s="40"/>
      <c r="G260" s="40"/>
      <c r="H260" s="40"/>
      <c r="I260" s="40"/>
    </row>
    <row r="261" spans="2:9" x14ac:dyDescent="0.2">
      <c r="B261" s="40"/>
      <c r="C261" s="40"/>
      <c r="D261" s="40"/>
      <c r="E261" s="40"/>
      <c r="F261" s="40"/>
      <c r="G261" s="40"/>
      <c r="H261" s="40"/>
      <c r="I261" s="40"/>
    </row>
    <row r="262" spans="2:9" x14ac:dyDescent="0.2">
      <c r="B262" s="40"/>
      <c r="C262" s="40"/>
      <c r="D262" s="40"/>
      <c r="E262" s="40"/>
      <c r="F262" s="40"/>
      <c r="G262" s="40"/>
      <c r="H262" s="40"/>
      <c r="I262" s="40"/>
    </row>
    <row r="263" spans="2:9" x14ac:dyDescent="0.2">
      <c r="B263" s="40"/>
      <c r="C263" s="40"/>
      <c r="D263" s="40"/>
      <c r="E263" s="40"/>
      <c r="F263" s="40"/>
      <c r="G263" s="40"/>
      <c r="H263" s="40"/>
      <c r="I263" s="40"/>
    </row>
    <row r="264" spans="2:9" x14ac:dyDescent="0.2">
      <c r="B264" s="40"/>
      <c r="C264" s="40"/>
      <c r="D264" s="40"/>
      <c r="E264" s="40"/>
      <c r="F264" s="40"/>
      <c r="G264" s="40"/>
      <c r="H264" s="40"/>
      <c r="I264" s="40"/>
    </row>
    <row r="265" spans="2:9" x14ac:dyDescent="0.2">
      <c r="B265" s="40"/>
      <c r="C265" s="40"/>
      <c r="D265" s="40"/>
      <c r="E265" s="40"/>
      <c r="F265" s="40"/>
      <c r="G265" s="40"/>
      <c r="H265" s="40"/>
      <c r="I265" s="40"/>
    </row>
    <row r="266" spans="2:9" x14ac:dyDescent="0.2">
      <c r="B266" s="40"/>
      <c r="C266" s="40"/>
      <c r="D266" s="40"/>
      <c r="E266" s="40"/>
      <c r="F266" s="40"/>
      <c r="G266" s="40"/>
      <c r="H266" s="40"/>
      <c r="I266" s="40"/>
    </row>
    <row r="267" spans="2:9" x14ac:dyDescent="0.2">
      <c r="B267" s="40"/>
      <c r="C267" s="40"/>
      <c r="D267" s="40"/>
      <c r="E267" s="40"/>
      <c r="F267" s="40"/>
      <c r="G267" s="40"/>
      <c r="H267" s="40"/>
      <c r="I267" s="40"/>
    </row>
    <row r="268" spans="2:9" x14ac:dyDescent="0.2">
      <c r="B268" s="40"/>
      <c r="C268" s="40"/>
      <c r="D268" s="40"/>
      <c r="E268" s="40"/>
      <c r="F268" s="40"/>
      <c r="G268" s="40"/>
      <c r="H268" s="40"/>
      <c r="I268" s="40"/>
    </row>
    <row r="269" spans="2:9" x14ac:dyDescent="0.2">
      <c r="B269" s="40"/>
      <c r="C269" s="40"/>
      <c r="D269" s="40"/>
      <c r="E269" s="40"/>
      <c r="F269" s="40"/>
      <c r="G269" s="40"/>
      <c r="H269" s="40"/>
      <c r="I269" s="40"/>
    </row>
    <row r="270" spans="2:9" x14ac:dyDescent="0.2">
      <c r="B270" s="40"/>
      <c r="C270" s="40"/>
      <c r="D270" s="40"/>
      <c r="E270" s="40"/>
      <c r="F270" s="40"/>
      <c r="G270" s="40"/>
      <c r="H270" s="40"/>
      <c r="I270" s="40"/>
    </row>
    <row r="271" spans="2:9" x14ac:dyDescent="0.2">
      <c r="B271" s="40"/>
      <c r="C271" s="40"/>
      <c r="D271" s="40"/>
      <c r="E271" s="40"/>
      <c r="F271" s="40"/>
      <c r="G271" s="40"/>
      <c r="H271" s="40"/>
      <c r="I271" s="40"/>
    </row>
    <row r="272" spans="2:9" x14ac:dyDescent="0.2">
      <c r="B272" s="40"/>
      <c r="C272" s="40"/>
      <c r="D272" s="40"/>
      <c r="E272" s="40"/>
      <c r="F272" s="40"/>
      <c r="G272" s="40"/>
      <c r="H272" s="40"/>
      <c r="I272" s="40"/>
    </row>
    <row r="273" spans="2:9" x14ac:dyDescent="0.2">
      <c r="B273" s="40"/>
      <c r="C273" s="40"/>
      <c r="D273" s="40"/>
      <c r="E273" s="40"/>
      <c r="F273" s="40"/>
      <c r="G273" s="40"/>
      <c r="H273" s="40"/>
      <c r="I273" s="40"/>
    </row>
    <row r="274" spans="2:9" x14ac:dyDescent="0.2">
      <c r="B274" s="40"/>
      <c r="C274" s="40"/>
      <c r="D274" s="40"/>
      <c r="E274" s="40"/>
      <c r="F274" s="40"/>
      <c r="G274" s="40"/>
      <c r="H274" s="40"/>
      <c r="I274" s="40"/>
    </row>
    <row r="275" spans="2:9" x14ac:dyDescent="0.2">
      <c r="B275" s="40"/>
      <c r="C275" s="40"/>
      <c r="D275" s="40"/>
      <c r="E275" s="40"/>
      <c r="F275" s="40"/>
      <c r="G275" s="40"/>
      <c r="H275" s="40"/>
      <c r="I275" s="40"/>
    </row>
    <row r="276" spans="2:9" x14ac:dyDescent="0.2">
      <c r="B276" s="40"/>
      <c r="C276" s="40"/>
      <c r="D276" s="40"/>
      <c r="E276" s="40"/>
      <c r="F276" s="40"/>
      <c r="G276" s="40"/>
      <c r="H276" s="40"/>
      <c r="I276" s="40"/>
    </row>
    <row r="277" spans="2:9" x14ac:dyDescent="0.2">
      <c r="B277" s="40"/>
      <c r="C277" s="40"/>
      <c r="D277" s="40"/>
      <c r="E277" s="40"/>
      <c r="F277" s="40"/>
      <c r="G277" s="40"/>
      <c r="H277" s="40"/>
      <c r="I277" s="40"/>
    </row>
    <row r="278" spans="2:9" x14ac:dyDescent="0.2">
      <c r="B278" s="40"/>
      <c r="C278" s="40"/>
      <c r="D278" s="40"/>
      <c r="E278" s="40"/>
      <c r="F278" s="40"/>
      <c r="G278" s="40"/>
      <c r="H278" s="40"/>
      <c r="I278" s="40"/>
    </row>
    <row r="279" spans="2:9" x14ac:dyDescent="0.2">
      <c r="B279" s="40"/>
      <c r="C279" s="40"/>
      <c r="D279" s="40"/>
      <c r="E279" s="40"/>
      <c r="F279" s="40"/>
      <c r="G279" s="40"/>
      <c r="H279" s="40"/>
      <c r="I279" s="40"/>
    </row>
    <row r="280" spans="2:9" x14ac:dyDescent="0.2">
      <c r="B280" s="40"/>
      <c r="C280" s="40"/>
      <c r="D280" s="40"/>
      <c r="E280" s="40"/>
      <c r="F280" s="40"/>
      <c r="G280" s="40"/>
      <c r="H280" s="40"/>
      <c r="I280" s="40"/>
    </row>
    <row r="281" spans="2:9" x14ac:dyDescent="0.2">
      <c r="B281" s="40"/>
      <c r="C281" s="40"/>
      <c r="D281" s="40"/>
      <c r="E281" s="40"/>
      <c r="F281" s="40"/>
      <c r="G281" s="40"/>
      <c r="H281" s="40"/>
      <c r="I281" s="40"/>
    </row>
    <row r="282" spans="2:9" x14ac:dyDescent="0.2">
      <c r="B282" s="40"/>
      <c r="C282" s="40"/>
      <c r="D282" s="40"/>
      <c r="E282" s="40"/>
      <c r="F282" s="40"/>
      <c r="G282" s="40"/>
      <c r="H282" s="40"/>
      <c r="I282" s="40"/>
    </row>
    <row r="283" spans="2:9" x14ac:dyDescent="0.2">
      <c r="B283" s="40"/>
      <c r="C283" s="40"/>
      <c r="D283" s="40"/>
      <c r="E283" s="40"/>
      <c r="F283" s="40"/>
      <c r="G283" s="40"/>
      <c r="H283" s="40"/>
      <c r="I283" s="40"/>
    </row>
    <row r="284" spans="2:9" x14ac:dyDescent="0.2">
      <c r="B284" s="40"/>
      <c r="C284" s="40"/>
      <c r="D284" s="40"/>
      <c r="E284" s="40"/>
      <c r="F284" s="40"/>
      <c r="G284" s="40"/>
      <c r="H284" s="40"/>
      <c r="I284" s="40"/>
    </row>
    <row r="285" spans="2:9" x14ac:dyDescent="0.2">
      <c r="B285" s="40"/>
      <c r="C285" s="40"/>
      <c r="D285" s="40"/>
      <c r="E285" s="40"/>
      <c r="F285" s="40"/>
      <c r="G285" s="40"/>
      <c r="H285" s="40"/>
      <c r="I285" s="40"/>
    </row>
    <row r="286" spans="2:9" x14ac:dyDescent="0.2">
      <c r="B286" s="40"/>
      <c r="C286" s="40"/>
      <c r="D286" s="40"/>
      <c r="E286" s="40"/>
      <c r="F286" s="40"/>
      <c r="G286" s="40"/>
      <c r="H286" s="40"/>
      <c r="I286" s="40"/>
    </row>
    <row r="287" spans="2:9" x14ac:dyDescent="0.2">
      <c r="B287" s="40"/>
      <c r="C287" s="40"/>
      <c r="D287" s="40"/>
      <c r="E287" s="40"/>
      <c r="F287" s="40"/>
      <c r="G287" s="40"/>
      <c r="H287" s="40"/>
      <c r="I287" s="40"/>
    </row>
    <row r="288" spans="2:9" x14ac:dyDescent="0.2">
      <c r="B288" s="40"/>
      <c r="C288" s="40"/>
      <c r="D288" s="40"/>
      <c r="E288" s="40"/>
      <c r="F288" s="40"/>
      <c r="G288" s="40"/>
      <c r="H288" s="40"/>
      <c r="I288" s="40"/>
    </row>
    <row r="289" spans="2:9" x14ac:dyDescent="0.2">
      <c r="B289" s="40"/>
      <c r="C289" s="40"/>
      <c r="D289" s="40"/>
      <c r="E289" s="40"/>
      <c r="F289" s="40"/>
      <c r="G289" s="40"/>
      <c r="H289" s="40"/>
      <c r="I289" s="40"/>
    </row>
    <row r="290" spans="2:9" x14ac:dyDescent="0.2">
      <c r="B290" s="40"/>
      <c r="C290" s="40"/>
      <c r="D290" s="40"/>
      <c r="E290" s="40"/>
      <c r="F290" s="40"/>
      <c r="G290" s="40"/>
      <c r="H290" s="40"/>
      <c r="I290" s="40"/>
    </row>
    <row r="291" spans="2:9" x14ac:dyDescent="0.2">
      <c r="B291" s="40"/>
      <c r="C291" s="40"/>
      <c r="D291" s="40"/>
      <c r="E291" s="40"/>
      <c r="F291" s="40"/>
      <c r="G291" s="40"/>
      <c r="H291" s="40"/>
      <c r="I291" s="40"/>
    </row>
    <row r="292" spans="2:9" x14ac:dyDescent="0.2">
      <c r="B292" s="40"/>
      <c r="C292" s="40"/>
      <c r="D292" s="40"/>
      <c r="E292" s="40"/>
      <c r="F292" s="40"/>
      <c r="G292" s="40"/>
      <c r="H292" s="40"/>
      <c r="I292" s="40"/>
    </row>
    <row r="293" spans="2:9" x14ac:dyDescent="0.2">
      <c r="B293" s="40"/>
      <c r="C293" s="40"/>
      <c r="D293" s="40"/>
      <c r="E293" s="40"/>
      <c r="F293" s="40"/>
      <c r="G293" s="40"/>
      <c r="H293" s="40"/>
      <c r="I293" s="40"/>
    </row>
    <row r="294" spans="2:9" x14ac:dyDescent="0.2">
      <c r="B294" s="40"/>
      <c r="C294" s="40"/>
      <c r="D294" s="40"/>
      <c r="E294" s="40"/>
      <c r="F294" s="40"/>
      <c r="G294" s="40"/>
      <c r="H294" s="40"/>
      <c r="I294" s="40"/>
    </row>
    <row r="295" spans="2:9" x14ac:dyDescent="0.2">
      <c r="B295" s="40"/>
      <c r="C295" s="40"/>
      <c r="D295" s="40"/>
      <c r="E295" s="40"/>
      <c r="F295" s="40"/>
      <c r="G295" s="40"/>
      <c r="H295" s="40"/>
      <c r="I295" s="40"/>
    </row>
    <row r="296" spans="2:9" x14ac:dyDescent="0.2">
      <c r="B296" s="40"/>
      <c r="C296" s="40"/>
      <c r="D296" s="40"/>
      <c r="E296" s="40"/>
      <c r="F296" s="40"/>
      <c r="G296" s="40"/>
      <c r="H296" s="40"/>
      <c r="I296" s="40"/>
    </row>
    <row r="297" spans="2:9" x14ac:dyDescent="0.2">
      <c r="B297" s="40"/>
      <c r="C297" s="40"/>
      <c r="D297" s="40"/>
      <c r="E297" s="40"/>
      <c r="F297" s="40"/>
      <c r="G297" s="40"/>
      <c r="H297" s="40"/>
      <c r="I297" s="40"/>
    </row>
    <row r="298" spans="2:9" x14ac:dyDescent="0.2">
      <c r="B298" s="40"/>
      <c r="C298" s="40"/>
      <c r="D298" s="40"/>
      <c r="E298" s="40"/>
      <c r="F298" s="40"/>
      <c r="G298" s="40"/>
      <c r="H298" s="40"/>
      <c r="I298" s="40"/>
    </row>
    <row r="299" spans="2:9" x14ac:dyDescent="0.2">
      <c r="B299" s="40"/>
      <c r="C299" s="40"/>
      <c r="D299" s="40"/>
      <c r="E299" s="40"/>
      <c r="F299" s="40"/>
      <c r="G299" s="40"/>
      <c r="H299" s="40"/>
      <c r="I299" s="40"/>
    </row>
    <row r="300" spans="2:9" x14ac:dyDescent="0.2">
      <c r="B300" s="40"/>
      <c r="C300" s="40"/>
      <c r="D300" s="40"/>
      <c r="E300" s="40"/>
      <c r="F300" s="40"/>
      <c r="G300" s="40"/>
      <c r="H300" s="40"/>
      <c r="I300" s="40"/>
    </row>
    <row r="301" spans="2:9" x14ac:dyDescent="0.2">
      <c r="B301" s="40"/>
      <c r="C301" s="40"/>
      <c r="D301" s="40"/>
      <c r="E301" s="40"/>
      <c r="F301" s="40"/>
      <c r="G301" s="40"/>
      <c r="H301" s="40"/>
      <c r="I301" s="40"/>
    </row>
    <row r="302" spans="2:9" x14ac:dyDescent="0.2">
      <c r="B302" s="40"/>
      <c r="C302" s="40"/>
      <c r="D302" s="40"/>
      <c r="E302" s="40"/>
      <c r="F302" s="40"/>
      <c r="G302" s="40"/>
      <c r="H302" s="40"/>
      <c r="I302" s="40"/>
    </row>
    <row r="303" spans="2:9" x14ac:dyDescent="0.2">
      <c r="B303" s="40"/>
      <c r="C303" s="40"/>
      <c r="D303" s="40"/>
      <c r="E303" s="40"/>
      <c r="F303" s="40"/>
      <c r="G303" s="40"/>
      <c r="H303" s="40"/>
      <c r="I303" s="40"/>
    </row>
    <row r="304" spans="2:9" x14ac:dyDescent="0.2">
      <c r="B304" s="40"/>
      <c r="C304" s="40"/>
      <c r="D304" s="40"/>
      <c r="E304" s="40"/>
      <c r="F304" s="40"/>
      <c r="G304" s="40"/>
      <c r="H304" s="40"/>
      <c r="I304" s="40"/>
    </row>
    <row r="305" spans="2:9" x14ac:dyDescent="0.2">
      <c r="B305" s="40"/>
      <c r="C305" s="40"/>
      <c r="D305" s="40"/>
      <c r="E305" s="40"/>
      <c r="F305" s="40"/>
      <c r="G305" s="40"/>
      <c r="H305" s="40"/>
      <c r="I305" s="40"/>
    </row>
    <row r="306" spans="2:9" x14ac:dyDescent="0.2">
      <c r="B306" s="40"/>
      <c r="C306" s="40"/>
      <c r="D306" s="40"/>
      <c r="E306" s="40"/>
      <c r="F306" s="40"/>
      <c r="G306" s="40"/>
      <c r="H306" s="40"/>
      <c r="I306" s="40"/>
    </row>
    <row r="307" spans="2:9" x14ac:dyDescent="0.2">
      <c r="B307" s="40"/>
      <c r="C307" s="40"/>
      <c r="D307" s="40"/>
      <c r="E307" s="40"/>
      <c r="F307" s="40"/>
      <c r="G307" s="40"/>
      <c r="H307" s="40"/>
      <c r="I307" s="40"/>
    </row>
    <row r="308" spans="2:9" x14ac:dyDescent="0.2">
      <c r="B308" s="40"/>
      <c r="C308" s="40"/>
      <c r="D308" s="40"/>
      <c r="E308" s="40"/>
      <c r="F308" s="40"/>
      <c r="G308" s="40"/>
      <c r="H308" s="40"/>
      <c r="I308" s="40"/>
    </row>
    <row r="309" spans="2:9" x14ac:dyDescent="0.2">
      <c r="B309" s="40"/>
      <c r="C309" s="40"/>
      <c r="D309" s="40"/>
      <c r="E309" s="40"/>
      <c r="F309" s="40"/>
      <c r="G309" s="40"/>
      <c r="H309" s="40"/>
      <c r="I309" s="40"/>
    </row>
    <row r="310" spans="2:9" x14ac:dyDescent="0.2">
      <c r="B310" s="40"/>
      <c r="C310" s="40"/>
      <c r="D310" s="40"/>
      <c r="E310" s="40"/>
      <c r="F310" s="40"/>
      <c r="G310" s="40"/>
      <c r="H310" s="40"/>
      <c r="I310" s="40"/>
    </row>
    <row r="311" spans="2:9" x14ac:dyDescent="0.2">
      <c r="B311" s="40"/>
      <c r="C311" s="40"/>
      <c r="D311" s="40"/>
      <c r="E311" s="40"/>
      <c r="F311" s="40"/>
      <c r="G311" s="40"/>
      <c r="H311" s="40"/>
      <c r="I311" s="40"/>
    </row>
    <row r="312" spans="2:9" x14ac:dyDescent="0.2">
      <c r="B312" s="40"/>
      <c r="C312" s="40"/>
      <c r="D312" s="40"/>
      <c r="E312" s="40"/>
      <c r="F312" s="40"/>
      <c r="G312" s="40"/>
      <c r="H312" s="40"/>
      <c r="I312" s="40"/>
    </row>
    <row r="313" spans="2:9" x14ac:dyDescent="0.2">
      <c r="B313" s="40"/>
      <c r="C313" s="40"/>
      <c r="D313" s="40"/>
      <c r="E313" s="40"/>
      <c r="F313" s="40"/>
      <c r="G313" s="40"/>
      <c r="H313" s="40"/>
      <c r="I313" s="40"/>
    </row>
    <row r="314" spans="2:9" x14ac:dyDescent="0.2">
      <c r="B314" s="40"/>
      <c r="C314" s="40"/>
      <c r="D314" s="40"/>
      <c r="E314" s="40"/>
      <c r="F314" s="40"/>
      <c r="G314" s="40"/>
      <c r="H314" s="40"/>
      <c r="I314" s="40"/>
    </row>
    <row r="315" spans="2:9" x14ac:dyDescent="0.2">
      <c r="B315" s="40"/>
      <c r="C315" s="40"/>
      <c r="D315" s="40"/>
      <c r="E315" s="40"/>
      <c r="F315" s="40"/>
      <c r="G315" s="40"/>
      <c r="H315" s="40"/>
      <c r="I315" s="40"/>
    </row>
    <row r="316" spans="2:9" x14ac:dyDescent="0.2">
      <c r="B316" s="40"/>
      <c r="C316" s="40"/>
      <c r="D316" s="40"/>
      <c r="E316" s="40"/>
      <c r="F316" s="40"/>
      <c r="G316" s="40"/>
      <c r="H316" s="40"/>
      <c r="I316" s="40"/>
    </row>
    <row r="317" spans="2:9" x14ac:dyDescent="0.2">
      <c r="B317" s="40"/>
      <c r="C317" s="40"/>
      <c r="D317" s="40"/>
      <c r="E317" s="40"/>
      <c r="F317" s="40"/>
      <c r="G317" s="40"/>
      <c r="H317" s="40"/>
      <c r="I317" s="40"/>
    </row>
    <row r="318" spans="2:9" x14ac:dyDescent="0.2">
      <c r="B318" s="40"/>
      <c r="C318" s="40"/>
      <c r="D318" s="40"/>
      <c r="E318" s="40"/>
      <c r="F318" s="40"/>
      <c r="G318" s="40"/>
      <c r="H318" s="40"/>
      <c r="I318" s="40"/>
    </row>
    <row r="319" spans="2:9" x14ac:dyDescent="0.2">
      <c r="B319" s="40"/>
      <c r="C319" s="40"/>
      <c r="D319" s="40"/>
      <c r="E319" s="40"/>
      <c r="F319" s="40"/>
      <c r="G319" s="40"/>
      <c r="H319" s="40"/>
      <c r="I319" s="40"/>
    </row>
    <row r="320" spans="2:9" x14ac:dyDescent="0.2">
      <c r="B320" s="40"/>
      <c r="C320" s="40"/>
      <c r="D320" s="40"/>
      <c r="E320" s="40"/>
      <c r="F320" s="40"/>
      <c r="G320" s="40"/>
      <c r="H320" s="40"/>
      <c r="I320" s="40"/>
    </row>
    <row r="321" spans="2:9" x14ac:dyDescent="0.2">
      <c r="B321" s="40"/>
      <c r="C321" s="40"/>
      <c r="D321" s="40"/>
      <c r="E321" s="40"/>
      <c r="F321" s="40"/>
      <c r="G321" s="40"/>
      <c r="H321" s="40"/>
      <c r="I321" s="40"/>
    </row>
    <row r="322" spans="2:9" x14ac:dyDescent="0.2">
      <c r="B322" s="40"/>
      <c r="C322" s="40"/>
      <c r="D322" s="40"/>
      <c r="E322" s="40"/>
      <c r="F322" s="40"/>
      <c r="G322" s="40"/>
      <c r="H322" s="40"/>
      <c r="I322" s="40"/>
    </row>
    <row r="323" spans="2:9" x14ac:dyDescent="0.2">
      <c r="B323" s="40"/>
      <c r="C323" s="40"/>
      <c r="D323" s="40"/>
      <c r="E323" s="40"/>
      <c r="F323" s="40"/>
      <c r="G323" s="40"/>
      <c r="H323" s="40"/>
      <c r="I323" s="40"/>
    </row>
    <row r="324" spans="2:9" x14ac:dyDescent="0.2">
      <c r="B324" s="40"/>
      <c r="C324" s="40"/>
      <c r="D324" s="40"/>
      <c r="E324" s="40"/>
      <c r="F324" s="40"/>
      <c r="G324" s="40"/>
      <c r="H324" s="40"/>
      <c r="I324" s="40"/>
    </row>
    <row r="325" spans="2:9" x14ac:dyDescent="0.2">
      <c r="B325" s="40"/>
      <c r="C325" s="40"/>
      <c r="D325" s="40"/>
      <c r="E325" s="40"/>
      <c r="F325" s="40"/>
      <c r="G325" s="40"/>
      <c r="H325" s="40"/>
      <c r="I325" s="40"/>
    </row>
    <row r="326" spans="2:9" x14ac:dyDescent="0.2">
      <c r="B326" s="40"/>
      <c r="C326" s="40"/>
      <c r="D326" s="40"/>
      <c r="E326" s="40"/>
      <c r="F326" s="40"/>
      <c r="G326" s="40"/>
      <c r="H326" s="40"/>
      <c r="I326" s="40"/>
    </row>
    <row r="327" spans="2:9" x14ac:dyDescent="0.2">
      <c r="B327" s="40"/>
      <c r="C327" s="40"/>
      <c r="D327" s="40"/>
      <c r="E327" s="40"/>
      <c r="F327" s="40"/>
      <c r="G327" s="40"/>
      <c r="H327" s="40"/>
      <c r="I327" s="40"/>
    </row>
    <row r="328" spans="2:9" x14ac:dyDescent="0.2">
      <c r="B328" s="40"/>
      <c r="C328" s="40"/>
      <c r="D328" s="40"/>
      <c r="E328" s="40"/>
      <c r="F328" s="40"/>
      <c r="G328" s="40"/>
      <c r="H328" s="40"/>
      <c r="I328" s="40"/>
    </row>
    <row r="329" spans="2:9" x14ac:dyDescent="0.2">
      <c r="B329" s="40"/>
      <c r="C329" s="40"/>
      <c r="D329" s="40"/>
      <c r="E329" s="40"/>
      <c r="F329" s="40"/>
      <c r="G329" s="40"/>
      <c r="H329" s="40"/>
      <c r="I329" s="40"/>
    </row>
    <row r="330" spans="2:9" x14ac:dyDescent="0.2">
      <c r="B330" s="40"/>
      <c r="C330" s="40"/>
      <c r="D330" s="40"/>
      <c r="E330" s="40"/>
      <c r="F330" s="40"/>
      <c r="G330" s="40"/>
      <c r="H330" s="40"/>
      <c r="I330" s="40"/>
    </row>
    <row r="331" spans="2:9" x14ac:dyDescent="0.2">
      <c r="B331" s="40"/>
      <c r="C331" s="40"/>
      <c r="D331" s="40"/>
      <c r="E331" s="40"/>
      <c r="F331" s="40"/>
      <c r="G331" s="40"/>
      <c r="H331" s="40"/>
      <c r="I331" s="40"/>
    </row>
    <row r="332" spans="2:9" x14ac:dyDescent="0.2">
      <c r="B332" s="40"/>
      <c r="C332" s="40"/>
      <c r="D332" s="40"/>
      <c r="E332" s="40"/>
      <c r="F332" s="40"/>
      <c r="G332" s="40"/>
      <c r="H332" s="40"/>
      <c r="I332" s="40"/>
    </row>
    <row r="333" spans="2:9" x14ac:dyDescent="0.2">
      <c r="B333" s="40"/>
      <c r="C333" s="40"/>
      <c r="D333" s="40"/>
      <c r="E333" s="40"/>
      <c r="F333" s="40"/>
      <c r="G333" s="40"/>
      <c r="H333" s="40"/>
      <c r="I333" s="40"/>
    </row>
    <row r="334" spans="2:9" x14ac:dyDescent="0.2">
      <c r="B334" s="40"/>
      <c r="C334" s="40"/>
      <c r="D334" s="40"/>
      <c r="E334" s="40"/>
      <c r="F334" s="40"/>
      <c r="G334" s="40"/>
      <c r="H334" s="40"/>
      <c r="I334" s="40"/>
    </row>
    <row r="335" spans="2:9" x14ac:dyDescent="0.2">
      <c r="B335" s="40"/>
      <c r="C335" s="40"/>
      <c r="D335" s="40"/>
      <c r="E335" s="40"/>
      <c r="F335" s="40"/>
      <c r="G335" s="40"/>
      <c r="H335" s="40"/>
      <c r="I335" s="40"/>
    </row>
    <row r="336" spans="2:9" x14ac:dyDescent="0.2">
      <c r="B336" s="40"/>
      <c r="C336" s="40"/>
      <c r="D336" s="40"/>
      <c r="E336" s="40"/>
      <c r="F336" s="40"/>
      <c r="G336" s="40"/>
      <c r="H336" s="40"/>
      <c r="I336" s="40"/>
    </row>
    <row r="337" spans="2:9" x14ac:dyDescent="0.2">
      <c r="B337" s="40"/>
      <c r="C337" s="40"/>
      <c r="D337" s="40"/>
      <c r="E337" s="40"/>
      <c r="F337" s="40"/>
      <c r="G337" s="40"/>
      <c r="H337" s="40"/>
      <c r="I337" s="40"/>
    </row>
    <row r="338" spans="2:9" x14ac:dyDescent="0.2">
      <c r="B338" s="40"/>
      <c r="C338" s="40"/>
      <c r="D338" s="40"/>
      <c r="E338" s="40"/>
      <c r="F338" s="40"/>
      <c r="G338" s="40"/>
      <c r="H338" s="40"/>
      <c r="I338" s="40"/>
    </row>
    <row r="339" spans="2:9" x14ac:dyDescent="0.2">
      <c r="B339" s="40"/>
      <c r="C339" s="40"/>
      <c r="D339" s="40"/>
      <c r="E339" s="40"/>
      <c r="F339" s="40"/>
      <c r="G339" s="40"/>
      <c r="H339" s="40"/>
      <c r="I339" s="40"/>
    </row>
    <row r="340" spans="2:9" x14ac:dyDescent="0.2">
      <c r="B340" s="40"/>
      <c r="C340" s="40"/>
      <c r="D340" s="40"/>
      <c r="E340" s="40"/>
      <c r="F340" s="40"/>
      <c r="G340" s="40"/>
      <c r="H340" s="40"/>
      <c r="I340" s="40"/>
    </row>
    <row r="341" spans="2:9" x14ac:dyDescent="0.2">
      <c r="B341" s="40"/>
      <c r="C341" s="40"/>
      <c r="D341" s="40"/>
      <c r="E341" s="40"/>
      <c r="F341" s="40"/>
      <c r="G341" s="40"/>
      <c r="H341" s="40"/>
      <c r="I341" s="40"/>
    </row>
    <row r="342" spans="2:9" x14ac:dyDescent="0.2">
      <c r="B342" s="40"/>
      <c r="C342" s="40"/>
      <c r="D342" s="40"/>
      <c r="E342" s="40"/>
      <c r="F342" s="40"/>
      <c r="G342" s="40"/>
      <c r="H342" s="40"/>
      <c r="I342" s="40"/>
    </row>
    <row r="343" spans="2:9" x14ac:dyDescent="0.2">
      <c r="B343" s="40"/>
      <c r="C343" s="40"/>
      <c r="D343" s="40"/>
      <c r="E343" s="40"/>
      <c r="F343" s="40"/>
      <c r="G343" s="40"/>
      <c r="H343" s="40"/>
      <c r="I343" s="40"/>
    </row>
    <row r="344" spans="2:9" x14ac:dyDescent="0.2">
      <c r="B344" s="40"/>
      <c r="C344" s="40"/>
      <c r="D344" s="40"/>
      <c r="E344" s="40"/>
      <c r="F344" s="40"/>
      <c r="G344" s="40"/>
      <c r="H344" s="40"/>
      <c r="I344" s="40"/>
    </row>
    <row r="345" spans="2:9" x14ac:dyDescent="0.2">
      <c r="B345" s="40"/>
      <c r="C345" s="40"/>
      <c r="D345" s="40"/>
      <c r="E345" s="40"/>
      <c r="F345" s="40"/>
      <c r="G345" s="40"/>
      <c r="H345" s="40"/>
      <c r="I345" s="40"/>
    </row>
    <row r="346" spans="2:9" x14ac:dyDescent="0.2">
      <c r="B346" s="40"/>
      <c r="C346" s="40"/>
      <c r="D346" s="40"/>
      <c r="E346" s="40"/>
      <c r="F346" s="40"/>
      <c r="G346" s="40"/>
      <c r="H346" s="40"/>
      <c r="I346" s="40"/>
    </row>
    <row r="347" spans="2:9" x14ac:dyDescent="0.2">
      <c r="B347" s="40"/>
      <c r="C347" s="40"/>
      <c r="D347" s="40"/>
      <c r="E347" s="40"/>
      <c r="F347" s="40"/>
      <c r="G347" s="40"/>
      <c r="H347" s="40"/>
      <c r="I347" s="40"/>
    </row>
    <row r="348" spans="2:9" x14ac:dyDescent="0.2">
      <c r="B348" s="40"/>
      <c r="C348" s="40"/>
      <c r="D348" s="40"/>
      <c r="E348" s="40"/>
      <c r="F348" s="40"/>
      <c r="G348" s="40"/>
      <c r="H348" s="40"/>
      <c r="I348" s="40"/>
    </row>
    <row r="349" spans="2:9" x14ac:dyDescent="0.2">
      <c r="B349" s="40"/>
      <c r="C349" s="40"/>
      <c r="D349" s="40"/>
      <c r="E349" s="40"/>
      <c r="F349" s="40"/>
      <c r="G349" s="40"/>
      <c r="H349" s="40"/>
      <c r="I349" s="40"/>
    </row>
    <row r="350" spans="2:9" x14ac:dyDescent="0.2">
      <c r="B350" s="40"/>
      <c r="C350" s="40"/>
      <c r="D350" s="40"/>
      <c r="E350" s="40"/>
      <c r="F350" s="40"/>
      <c r="G350" s="40"/>
      <c r="H350" s="40"/>
      <c r="I350" s="40"/>
    </row>
    <row r="351" spans="2:9" x14ac:dyDescent="0.2">
      <c r="B351" s="40"/>
      <c r="C351" s="40"/>
      <c r="D351" s="40"/>
      <c r="E351" s="40"/>
      <c r="F351" s="40"/>
      <c r="G351" s="40"/>
      <c r="H351" s="40"/>
      <c r="I351" s="40"/>
    </row>
    <row r="352" spans="2:9" x14ac:dyDescent="0.2">
      <c r="B352" s="40"/>
      <c r="C352" s="40"/>
      <c r="D352" s="40"/>
      <c r="E352" s="40"/>
      <c r="F352" s="40"/>
      <c r="G352" s="40"/>
      <c r="H352" s="40"/>
      <c r="I352" s="40"/>
    </row>
    <row r="353" spans="2:9" x14ac:dyDescent="0.2">
      <c r="B353" s="40"/>
      <c r="C353" s="40"/>
      <c r="D353" s="40"/>
      <c r="E353" s="40"/>
      <c r="F353" s="40"/>
      <c r="G353" s="40"/>
      <c r="H353" s="40"/>
      <c r="I353" s="40"/>
    </row>
    <row r="354" spans="2:9" x14ac:dyDescent="0.2">
      <c r="B354" s="40"/>
      <c r="C354" s="40"/>
      <c r="D354" s="40"/>
      <c r="E354" s="40"/>
      <c r="F354" s="40"/>
      <c r="G354" s="40"/>
      <c r="H354" s="40"/>
      <c r="I354" s="40"/>
    </row>
    <row r="355" spans="2:9" x14ac:dyDescent="0.2">
      <c r="B355" s="40"/>
      <c r="C355" s="40"/>
      <c r="D355" s="40"/>
      <c r="E355" s="40"/>
      <c r="F355" s="40"/>
      <c r="G355" s="40"/>
      <c r="H355" s="40"/>
      <c r="I355" s="40"/>
    </row>
    <row r="356" spans="2:9" x14ac:dyDescent="0.2">
      <c r="B356" s="40"/>
      <c r="C356" s="40"/>
      <c r="D356" s="40"/>
      <c r="E356" s="40"/>
      <c r="F356" s="40"/>
      <c r="G356" s="40"/>
      <c r="H356" s="40"/>
      <c r="I356" s="40"/>
    </row>
    <row r="357" spans="2:9" x14ac:dyDescent="0.2">
      <c r="B357" s="40"/>
      <c r="C357" s="40"/>
      <c r="D357" s="40"/>
      <c r="E357" s="40"/>
      <c r="F357" s="40"/>
      <c r="G357" s="40"/>
      <c r="H357" s="40"/>
      <c r="I357" s="40"/>
    </row>
    <row r="358" spans="2:9" x14ac:dyDescent="0.2">
      <c r="B358" s="40"/>
      <c r="C358" s="40"/>
      <c r="D358" s="40"/>
      <c r="E358" s="40"/>
      <c r="F358" s="40"/>
      <c r="G358" s="40"/>
      <c r="H358" s="40"/>
      <c r="I358" s="40"/>
    </row>
    <row r="359" spans="2:9" x14ac:dyDescent="0.2">
      <c r="B359" s="40"/>
      <c r="C359" s="40"/>
      <c r="D359" s="40"/>
      <c r="E359" s="40"/>
      <c r="F359" s="40"/>
      <c r="G359" s="40"/>
      <c r="H359" s="40"/>
      <c r="I359" s="40"/>
    </row>
    <row r="360" spans="2:9" x14ac:dyDescent="0.2">
      <c r="B360" s="40"/>
      <c r="C360" s="40"/>
      <c r="D360" s="40"/>
      <c r="E360" s="40"/>
      <c r="F360" s="40"/>
      <c r="G360" s="40"/>
      <c r="H360" s="40"/>
      <c r="I360" s="40"/>
    </row>
    <row r="361" spans="2:9" x14ac:dyDescent="0.2">
      <c r="B361" s="40"/>
      <c r="C361" s="40"/>
      <c r="D361" s="40"/>
      <c r="E361" s="40"/>
      <c r="F361" s="40"/>
      <c r="G361" s="40"/>
      <c r="H361" s="40"/>
      <c r="I361" s="40"/>
    </row>
    <row r="362" spans="2:9" x14ac:dyDescent="0.2">
      <c r="B362" s="40"/>
      <c r="C362" s="40"/>
      <c r="D362" s="40"/>
      <c r="E362" s="40"/>
      <c r="F362" s="40"/>
      <c r="G362" s="40"/>
      <c r="H362" s="40"/>
      <c r="I362" s="40"/>
    </row>
    <row r="363" spans="2:9" x14ac:dyDescent="0.2">
      <c r="B363" s="40"/>
      <c r="C363" s="40"/>
      <c r="D363" s="40"/>
      <c r="E363" s="40"/>
      <c r="F363" s="40"/>
      <c r="G363" s="40"/>
      <c r="H363" s="40"/>
      <c r="I363" s="40"/>
    </row>
    <row r="364" spans="2:9" x14ac:dyDescent="0.2">
      <c r="B364" s="40"/>
      <c r="C364" s="40"/>
      <c r="D364" s="40"/>
      <c r="E364" s="40"/>
      <c r="F364" s="40"/>
      <c r="G364" s="40"/>
      <c r="H364" s="40"/>
      <c r="I364" s="40"/>
    </row>
    <row r="365" spans="2:9" x14ac:dyDescent="0.2">
      <c r="B365" s="40"/>
      <c r="C365" s="40"/>
      <c r="D365" s="40"/>
      <c r="E365" s="40"/>
      <c r="F365" s="40"/>
      <c r="G365" s="40"/>
      <c r="H365" s="40"/>
      <c r="I365" s="40"/>
    </row>
    <row r="366" spans="2:9" x14ac:dyDescent="0.2">
      <c r="B366" s="40"/>
      <c r="C366" s="40"/>
      <c r="D366" s="40"/>
      <c r="E366" s="40"/>
      <c r="F366" s="40"/>
      <c r="G366" s="40"/>
      <c r="H366" s="40"/>
      <c r="I366" s="40"/>
    </row>
    <row r="367" spans="2:9" x14ac:dyDescent="0.2">
      <c r="B367" s="40"/>
      <c r="C367" s="40"/>
      <c r="D367" s="40"/>
      <c r="E367" s="40"/>
      <c r="F367" s="40"/>
      <c r="G367" s="40"/>
      <c r="H367" s="40"/>
      <c r="I367" s="40"/>
    </row>
    <row r="368" spans="2:9" x14ac:dyDescent="0.2">
      <c r="B368" s="40"/>
      <c r="C368" s="40"/>
      <c r="D368" s="40"/>
      <c r="E368" s="40"/>
      <c r="F368" s="40"/>
      <c r="G368" s="40"/>
      <c r="H368" s="40"/>
      <c r="I368" s="40"/>
    </row>
    <row r="369" spans="2:9" x14ac:dyDescent="0.2">
      <c r="B369" s="40"/>
      <c r="C369" s="40"/>
      <c r="D369" s="40"/>
      <c r="E369" s="40"/>
      <c r="F369" s="40"/>
      <c r="G369" s="40"/>
      <c r="H369" s="40"/>
      <c r="I369" s="40"/>
    </row>
    <row r="370" spans="2:9" x14ac:dyDescent="0.2">
      <c r="B370" s="40"/>
      <c r="C370" s="40"/>
      <c r="D370" s="40"/>
      <c r="E370" s="40"/>
      <c r="F370" s="40"/>
      <c r="G370" s="40"/>
      <c r="H370" s="40"/>
      <c r="I370" s="40"/>
    </row>
    <row r="371" spans="2:9" x14ac:dyDescent="0.2">
      <c r="B371" s="40"/>
      <c r="C371" s="40"/>
      <c r="D371" s="40"/>
      <c r="E371" s="40"/>
      <c r="F371" s="40"/>
      <c r="G371" s="40"/>
      <c r="H371" s="40"/>
      <c r="I371" s="40"/>
    </row>
    <row r="372" spans="2:9" x14ac:dyDescent="0.2">
      <c r="B372" s="40"/>
      <c r="C372" s="40"/>
      <c r="D372" s="40"/>
      <c r="E372" s="40"/>
      <c r="F372" s="40"/>
      <c r="G372" s="40"/>
      <c r="H372" s="40"/>
      <c r="I372" s="40"/>
    </row>
    <row r="373" spans="2:9" x14ac:dyDescent="0.2">
      <c r="B373" s="40"/>
      <c r="C373" s="40"/>
      <c r="D373" s="40"/>
      <c r="E373" s="40"/>
      <c r="F373" s="40"/>
      <c r="G373" s="40"/>
      <c r="H373" s="40"/>
      <c r="I373" s="40"/>
    </row>
    <row r="374" spans="2:9" x14ac:dyDescent="0.2">
      <c r="B374" s="40"/>
      <c r="C374" s="40"/>
      <c r="D374" s="40"/>
      <c r="E374" s="40"/>
      <c r="F374" s="40"/>
      <c r="G374" s="40"/>
      <c r="H374" s="40"/>
      <c r="I374" s="40"/>
    </row>
    <row r="375" spans="2:9" x14ac:dyDescent="0.2">
      <c r="B375" s="40"/>
      <c r="C375" s="40"/>
      <c r="D375" s="40"/>
      <c r="E375" s="40"/>
      <c r="F375" s="40"/>
      <c r="G375" s="40"/>
      <c r="H375" s="40"/>
      <c r="I375" s="40"/>
    </row>
    <row r="376" spans="2:9" x14ac:dyDescent="0.2">
      <c r="B376" s="40"/>
      <c r="C376" s="40"/>
      <c r="D376" s="40"/>
      <c r="E376" s="40"/>
      <c r="F376" s="40"/>
      <c r="G376" s="40"/>
      <c r="H376" s="40"/>
      <c r="I376" s="40"/>
    </row>
    <row r="377" spans="2:9" x14ac:dyDescent="0.2">
      <c r="B377" s="40"/>
      <c r="C377" s="40"/>
      <c r="D377" s="40"/>
      <c r="E377" s="40"/>
      <c r="F377" s="40"/>
      <c r="G377" s="40"/>
      <c r="H377" s="40"/>
      <c r="I377" s="40"/>
    </row>
    <row r="378" spans="2:9" x14ac:dyDescent="0.2">
      <c r="B378" s="40"/>
      <c r="C378" s="40"/>
      <c r="D378" s="40"/>
      <c r="E378" s="40"/>
      <c r="F378" s="40"/>
      <c r="G378" s="40"/>
      <c r="H378" s="40"/>
      <c r="I378" s="40"/>
    </row>
    <row r="379" spans="2:9" x14ac:dyDescent="0.2">
      <c r="B379" s="40"/>
      <c r="C379" s="40"/>
      <c r="D379" s="40"/>
      <c r="E379" s="40"/>
      <c r="F379" s="40"/>
      <c r="G379" s="40"/>
      <c r="H379" s="40"/>
      <c r="I379" s="40"/>
    </row>
    <row r="380" spans="2:9" x14ac:dyDescent="0.2">
      <c r="B380" s="40"/>
      <c r="C380" s="40"/>
      <c r="D380" s="40"/>
      <c r="E380" s="40"/>
      <c r="F380" s="40"/>
      <c r="G380" s="40"/>
      <c r="H380" s="40"/>
      <c r="I380" s="40"/>
    </row>
    <row r="381" spans="2:9" x14ac:dyDescent="0.2">
      <c r="B381" s="40"/>
      <c r="C381" s="40"/>
      <c r="D381" s="40"/>
      <c r="E381" s="40"/>
      <c r="F381" s="40"/>
      <c r="G381" s="40"/>
      <c r="H381" s="40"/>
      <c r="I381" s="40"/>
    </row>
    <row r="382" spans="2:9" x14ac:dyDescent="0.2">
      <c r="B382" s="40"/>
      <c r="C382" s="40"/>
      <c r="D382" s="40"/>
      <c r="E382" s="40"/>
      <c r="F382" s="40"/>
      <c r="G382" s="40"/>
      <c r="H382" s="40"/>
      <c r="I382" s="40"/>
    </row>
    <row r="383" spans="2:9" x14ac:dyDescent="0.2">
      <c r="B383" s="40"/>
      <c r="C383" s="40"/>
      <c r="D383" s="40"/>
      <c r="E383" s="40"/>
      <c r="F383" s="40"/>
      <c r="G383" s="40"/>
      <c r="H383" s="40"/>
      <c r="I383" s="40"/>
    </row>
    <row r="384" spans="2:9" x14ac:dyDescent="0.2">
      <c r="B384" s="40"/>
      <c r="C384" s="40"/>
      <c r="D384" s="40"/>
      <c r="E384" s="40"/>
      <c r="F384" s="40"/>
      <c r="G384" s="40"/>
      <c r="H384" s="40"/>
      <c r="I384" s="40"/>
    </row>
    <row r="385" spans="2:9" x14ac:dyDescent="0.2">
      <c r="B385" s="40"/>
      <c r="C385" s="40"/>
      <c r="D385" s="40"/>
      <c r="E385" s="40"/>
      <c r="F385" s="40"/>
      <c r="G385" s="40"/>
      <c r="H385" s="40"/>
      <c r="I385" s="40"/>
    </row>
    <row r="386" spans="2:9" x14ac:dyDescent="0.2">
      <c r="B386" s="40"/>
      <c r="C386" s="40"/>
      <c r="D386" s="40"/>
      <c r="E386" s="40"/>
      <c r="F386" s="40"/>
      <c r="G386" s="40"/>
      <c r="H386" s="40"/>
      <c r="I386" s="40"/>
    </row>
    <row r="387" spans="2:9" x14ac:dyDescent="0.2">
      <c r="B387" s="40"/>
      <c r="C387" s="40"/>
      <c r="D387" s="40"/>
      <c r="E387" s="40"/>
      <c r="F387" s="40"/>
      <c r="G387" s="40"/>
      <c r="H387" s="40"/>
      <c r="I387" s="40"/>
    </row>
    <row r="388" spans="2:9" x14ac:dyDescent="0.2">
      <c r="B388" s="40"/>
      <c r="C388" s="40"/>
      <c r="D388" s="40"/>
      <c r="E388" s="40"/>
      <c r="F388" s="40"/>
      <c r="G388" s="40"/>
      <c r="H388" s="40"/>
      <c r="I388" s="40"/>
    </row>
    <row r="389" spans="2:9" x14ac:dyDescent="0.2">
      <c r="B389" s="40"/>
      <c r="C389" s="40"/>
      <c r="D389" s="40"/>
      <c r="E389" s="40"/>
      <c r="F389" s="40"/>
      <c r="G389" s="40"/>
      <c r="H389" s="40"/>
      <c r="I389" s="40"/>
    </row>
    <row r="390" spans="2:9" x14ac:dyDescent="0.2">
      <c r="B390" s="40"/>
      <c r="C390" s="40"/>
      <c r="D390" s="40"/>
      <c r="E390" s="40"/>
      <c r="F390" s="40"/>
      <c r="G390" s="40"/>
      <c r="H390" s="40"/>
      <c r="I390" s="40"/>
    </row>
    <row r="391" spans="2:9" x14ac:dyDescent="0.2">
      <c r="B391" s="40"/>
      <c r="C391" s="40"/>
      <c r="D391" s="40"/>
      <c r="E391" s="40"/>
      <c r="F391" s="40"/>
      <c r="G391" s="40"/>
      <c r="H391" s="40"/>
      <c r="I391" s="40"/>
    </row>
    <row r="392" spans="2:9" x14ac:dyDescent="0.2">
      <c r="B392" s="40"/>
      <c r="C392" s="40"/>
      <c r="D392" s="40"/>
      <c r="E392" s="40"/>
      <c r="F392" s="40"/>
      <c r="G392" s="40"/>
      <c r="H392" s="40"/>
      <c r="I392" s="40"/>
    </row>
    <row r="393" spans="2:9" x14ac:dyDescent="0.2">
      <c r="B393" s="40"/>
      <c r="C393" s="40"/>
      <c r="D393" s="40"/>
      <c r="E393" s="40"/>
      <c r="F393" s="40"/>
      <c r="G393" s="40"/>
      <c r="H393" s="40"/>
      <c r="I393" s="40"/>
    </row>
    <row r="394" spans="2:9" x14ac:dyDescent="0.2">
      <c r="B394" s="40"/>
      <c r="C394" s="40"/>
      <c r="D394" s="40"/>
      <c r="E394" s="40"/>
      <c r="F394" s="40"/>
      <c r="G394" s="40"/>
      <c r="H394" s="40"/>
      <c r="I394" s="40"/>
    </row>
    <row r="395" spans="2:9" x14ac:dyDescent="0.2">
      <c r="B395" s="40"/>
      <c r="C395" s="40"/>
      <c r="D395" s="40"/>
      <c r="E395" s="40"/>
      <c r="F395" s="40"/>
      <c r="G395" s="40"/>
      <c r="H395" s="40"/>
      <c r="I395" s="40"/>
    </row>
    <row r="396" spans="2:9" x14ac:dyDescent="0.2">
      <c r="B396" s="40"/>
      <c r="C396" s="40"/>
      <c r="D396" s="40"/>
      <c r="E396" s="40"/>
      <c r="F396" s="40"/>
      <c r="G396" s="40"/>
      <c r="H396" s="40"/>
      <c r="I396" s="40"/>
    </row>
    <row r="397" spans="2:9" x14ac:dyDescent="0.2">
      <c r="B397" s="40"/>
      <c r="C397" s="40"/>
      <c r="D397" s="40"/>
      <c r="E397" s="40"/>
      <c r="F397" s="40"/>
      <c r="G397" s="40"/>
      <c r="H397" s="40"/>
      <c r="I397" s="40"/>
    </row>
    <row r="398" spans="2:9" x14ac:dyDescent="0.2">
      <c r="B398" s="40"/>
      <c r="C398" s="40"/>
      <c r="D398" s="40"/>
      <c r="E398" s="40"/>
      <c r="F398" s="40"/>
      <c r="G398" s="40"/>
      <c r="H398" s="40"/>
      <c r="I398" s="40"/>
    </row>
    <row r="399" spans="2:9" x14ac:dyDescent="0.2">
      <c r="B399" s="40"/>
      <c r="C399" s="40"/>
      <c r="D399" s="40"/>
      <c r="E399" s="40"/>
      <c r="F399" s="40"/>
      <c r="G399" s="40"/>
      <c r="H399" s="40"/>
      <c r="I399" s="40"/>
    </row>
    <row r="400" spans="2:9" x14ac:dyDescent="0.2">
      <c r="B400" s="40"/>
      <c r="C400" s="40"/>
      <c r="D400" s="40"/>
      <c r="E400" s="40"/>
      <c r="F400" s="40"/>
      <c r="G400" s="40"/>
      <c r="H400" s="40"/>
      <c r="I400" s="40"/>
    </row>
    <row r="401" spans="2:9" x14ac:dyDescent="0.2">
      <c r="B401" s="40"/>
      <c r="C401" s="40"/>
      <c r="D401" s="40"/>
      <c r="E401" s="40"/>
      <c r="F401" s="40"/>
      <c r="G401" s="40"/>
      <c r="H401" s="40"/>
      <c r="I401" s="40"/>
    </row>
    <row r="402" spans="2:9" x14ac:dyDescent="0.2">
      <c r="B402" s="40"/>
      <c r="C402" s="40"/>
      <c r="D402" s="40"/>
      <c r="E402" s="40"/>
      <c r="F402" s="40"/>
      <c r="G402" s="40"/>
      <c r="H402" s="40"/>
      <c r="I402" s="40"/>
    </row>
    <row r="403" spans="2:9" x14ac:dyDescent="0.2">
      <c r="B403" s="40"/>
      <c r="C403" s="40"/>
      <c r="D403" s="40"/>
      <c r="E403" s="40"/>
      <c r="F403" s="40"/>
      <c r="G403" s="40"/>
      <c r="H403" s="40"/>
      <c r="I403" s="40"/>
    </row>
    <row r="404" spans="2:9" x14ac:dyDescent="0.2">
      <c r="B404" s="40"/>
      <c r="C404" s="40"/>
      <c r="D404" s="40"/>
      <c r="E404" s="40"/>
      <c r="F404" s="40"/>
      <c r="G404" s="40"/>
      <c r="H404" s="40"/>
      <c r="I404" s="40"/>
    </row>
    <row r="405" spans="2:9" x14ac:dyDescent="0.2">
      <c r="B405" s="40"/>
      <c r="C405" s="40"/>
      <c r="D405" s="40"/>
      <c r="E405" s="40"/>
      <c r="F405" s="40"/>
      <c r="G405" s="40"/>
      <c r="H405" s="40"/>
      <c r="I405" s="40"/>
    </row>
    <row r="406" spans="2:9" x14ac:dyDescent="0.2">
      <c r="B406" s="40"/>
      <c r="C406" s="40"/>
      <c r="D406" s="40"/>
      <c r="E406" s="40"/>
      <c r="F406" s="40"/>
      <c r="G406" s="40"/>
      <c r="H406" s="40"/>
      <c r="I406" s="40"/>
    </row>
    <row r="407" spans="2:9" x14ac:dyDescent="0.2">
      <c r="B407" s="40"/>
      <c r="C407" s="40"/>
      <c r="D407" s="40"/>
      <c r="E407" s="40"/>
      <c r="F407" s="40"/>
      <c r="G407" s="40"/>
      <c r="H407" s="40"/>
      <c r="I407" s="40"/>
    </row>
    <row r="408" spans="2:9" x14ac:dyDescent="0.2">
      <c r="B408" s="40"/>
      <c r="C408" s="40"/>
      <c r="D408" s="40"/>
      <c r="E408" s="40"/>
      <c r="F408" s="40"/>
      <c r="G408" s="40"/>
      <c r="H408" s="40"/>
      <c r="I408" s="40"/>
    </row>
    <row r="409" spans="2:9" x14ac:dyDescent="0.2">
      <c r="B409" s="40"/>
      <c r="C409" s="40"/>
      <c r="D409" s="40"/>
      <c r="E409" s="40"/>
      <c r="F409" s="40"/>
      <c r="G409" s="40"/>
      <c r="H409" s="40"/>
      <c r="I409" s="40"/>
    </row>
    <row r="410" spans="2:9" x14ac:dyDescent="0.2">
      <c r="B410" s="40"/>
      <c r="C410" s="40"/>
      <c r="D410" s="40"/>
      <c r="E410" s="40"/>
      <c r="F410" s="40"/>
      <c r="G410" s="40"/>
      <c r="H410" s="40"/>
      <c r="I410" s="40"/>
    </row>
    <row r="411" spans="2:9" x14ac:dyDescent="0.2">
      <c r="B411" s="40"/>
      <c r="C411" s="40"/>
      <c r="D411" s="40"/>
      <c r="E411" s="40"/>
      <c r="F411" s="40"/>
      <c r="G411" s="40"/>
      <c r="H411" s="40"/>
      <c r="I411" s="40"/>
    </row>
    <row r="412" spans="2:9" x14ac:dyDescent="0.2">
      <c r="B412" s="40"/>
      <c r="C412" s="40"/>
      <c r="D412" s="40"/>
      <c r="E412" s="40"/>
      <c r="F412" s="40"/>
      <c r="G412" s="40"/>
      <c r="H412" s="40"/>
      <c r="I412" s="40"/>
    </row>
    <row r="413" spans="2:9" x14ac:dyDescent="0.2">
      <c r="B413" s="40"/>
      <c r="C413" s="40"/>
      <c r="D413" s="40"/>
      <c r="E413" s="40"/>
      <c r="F413" s="40"/>
      <c r="G413" s="40"/>
      <c r="H413" s="40"/>
      <c r="I413" s="40"/>
    </row>
    <row r="414" spans="2:9" x14ac:dyDescent="0.2">
      <c r="B414" s="40"/>
      <c r="C414" s="40"/>
      <c r="D414" s="40"/>
      <c r="E414" s="40"/>
      <c r="F414" s="40"/>
      <c r="G414" s="40"/>
      <c r="H414" s="40"/>
      <c r="I414" s="40"/>
    </row>
    <row r="415" spans="2:9" x14ac:dyDescent="0.2">
      <c r="B415" s="40"/>
      <c r="C415" s="40"/>
      <c r="D415" s="40"/>
      <c r="E415" s="40"/>
      <c r="F415" s="40"/>
      <c r="G415" s="40"/>
      <c r="H415" s="40"/>
      <c r="I415" s="40"/>
    </row>
    <row r="416" spans="2:9" x14ac:dyDescent="0.2">
      <c r="B416" s="40"/>
      <c r="C416" s="40"/>
      <c r="D416" s="40"/>
      <c r="E416" s="40"/>
      <c r="F416" s="40"/>
      <c r="G416" s="40"/>
      <c r="H416" s="40"/>
      <c r="I416" s="40"/>
    </row>
    <row r="417" spans="2:9" x14ac:dyDescent="0.2">
      <c r="B417" s="40"/>
      <c r="C417" s="40"/>
      <c r="D417" s="40"/>
      <c r="E417" s="40"/>
      <c r="F417" s="40"/>
      <c r="G417" s="40"/>
      <c r="H417" s="40"/>
      <c r="I417" s="40"/>
    </row>
    <row r="418" spans="2:9" x14ac:dyDescent="0.2">
      <c r="B418" s="40"/>
      <c r="C418" s="40"/>
      <c r="D418" s="40"/>
      <c r="E418" s="40"/>
      <c r="F418" s="40"/>
      <c r="G418" s="40"/>
      <c r="H418" s="40"/>
      <c r="I418" s="40"/>
    </row>
    <row r="419" spans="2:9" x14ac:dyDescent="0.2">
      <c r="B419" s="40"/>
      <c r="C419" s="40"/>
      <c r="D419" s="40"/>
      <c r="E419" s="40"/>
      <c r="F419" s="40"/>
      <c r="G419" s="40"/>
      <c r="H419" s="40"/>
      <c r="I419" s="40"/>
    </row>
  </sheetData>
  <mergeCells count="2">
    <mergeCell ref="B6:I6"/>
    <mergeCell ref="A6:A7"/>
  </mergeCells>
  <conditionalFormatting sqref="J1:J23 J130:J1048576 J27 J33 J35:J93">
    <cfRule type="cellIs" dxfId="19" priority="20" operator="notEqual">
      <formula>0</formula>
    </cfRule>
  </conditionalFormatting>
  <conditionalFormatting sqref="J94:J97">
    <cfRule type="cellIs" dxfId="18" priority="19" operator="notEqual">
      <formula>0</formula>
    </cfRule>
  </conditionalFormatting>
  <conditionalFormatting sqref="J24">
    <cfRule type="cellIs" dxfId="17" priority="18" operator="notEqual">
      <formula>0</formula>
    </cfRule>
  </conditionalFormatting>
  <conditionalFormatting sqref="J98:J101">
    <cfRule type="cellIs" dxfId="16" priority="17" operator="notEqual">
      <formula>0</formula>
    </cfRule>
  </conditionalFormatting>
  <conditionalFormatting sqref="J25">
    <cfRule type="cellIs" dxfId="15" priority="16" operator="notEqual">
      <formula>0</formula>
    </cfRule>
  </conditionalFormatting>
  <conditionalFormatting sqref="J102:J105">
    <cfRule type="cellIs" dxfId="14" priority="15" operator="notEqual">
      <formula>0</formula>
    </cfRule>
  </conditionalFormatting>
  <conditionalFormatting sqref="J26">
    <cfRule type="cellIs" dxfId="13" priority="14" operator="notEqual">
      <formula>0</formula>
    </cfRule>
  </conditionalFormatting>
  <conditionalFormatting sqref="J106:J109">
    <cfRule type="cellIs" dxfId="12" priority="13" operator="notEqual">
      <formula>0</formula>
    </cfRule>
  </conditionalFormatting>
  <conditionalFormatting sqref="J27">
    <cfRule type="cellIs" dxfId="11" priority="12" operator="notEqual">
      <formula>0</formula>
    </cfRule>
  </conditionalFormatting>
  <conditionalFormatting sqref="J110:J113">
    <cfRule type="cellIs" dxfId="10" priority="11" operator="notEqual">
      <formula>0</formula>
    </cfRule>
  </conditionalFormatting>
  <conditionalFormatting sqref="J28">
    <cfRule type="cellIs" dxfId="9" priority="10" operator="notEqual">
      <formula>0</formula>
    </cfRule>
  </conditionalFormatting>
  <conditionalFormatting sqref="J29">
    <cfRule type="cellIs" dxfId="8" priority="9" operator="notEqual">
      <formula>0</formula>
    </cfRule>
  </conditionalFormatting>
  <conditionalFormatting sqref="J30">
    <cfRule type="cellIs" dxfId="7" priority="8" operator="notEqual">
      <formula>0</formula>
    </cfRule>
  </conditionalFormatting>
  <conditionalFormatting sqref="J114:J117">
    <cfRule type="cellIs" dxfId="6" priority="7" operator="notEqual">
      <formula>0</formula>
    </cfRule>
  </conditionalFormatting>
  <conditionalFormatting sqref="J34">
    <cfRule type="cellIs" dxfId="5" priority="6" operator="notEqual">
      <formula>0</formula>
    </cfRule>
  </conditionalFormatting>
  <conditionalFormatting sqref="J118:J121">
    <cfRule type="cellIs" dxfId="4" priority="5" operator="notEqual">
      <formula>0</formula>
    </cfRule>
  </conditionalFormatting>
  <conditionalFormatting sqref="J122:J125">
    <cfRule type="cellIs" dxfId="3" priority="4" operator="notEqual">
      <formula>0</formula>
    </cfRule>
  </conditionalFormatting>
  <conditionalFormatting sqref="J31">
    <cfRule type="cellIs" dxfId="2" priority="3" operator="notEqual">
      <formula>0</formula>
    </cfRule>
  </conditionalFormatting>
  <conditionalFormatting sqref="J126:J129">
    <cfRule type="cellIs" dxfId="1" priority="2" operator="notEqual">
      <formula>0</formula>
    </cfRule>
  </conditionalFormatting>
  <conditionalFormatting sqref="J32">
    <cfRule type="cellIs" dxfId="0" priority="1" operator="notEqual">
      <formula>0</formula>
    </cfRule>
  </conditionalFormatting>
  <pageMargins left="0.23622047244094491" right="0.19685039370078741" top="0.15748031496062992" bottom="0.23622047244094491" header="0.15748031496062992" footer="0.15748031496062992"/>
  <pageSetup paperSize="9" scale="74" fitToHeight="3" orientation="landscape" r:id="rId1"/>
  <headerFooter alignWithMargins="0"/>
  <rowBreaks count="1" manualBreakCount="1">
    <brk id="33"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K131"/>
  <sheetViews>
    <sheetView showGridLines="0" view="pageBreakPreview" zoomScaleNormal="75" zoomScaleSheetLayoutView="100" workbookViewId="0">
      <pane ySplit="14" topLeftCell="A24" activePane="bottomLeft" state="frozen"/>
      <selection pane="bottomLeft" activeCell="E30" sqref="E30"/>
    </sheetView>
  </sheetViews>
  <sheetFormatPr defaultColWidth="9.140625" defaultRowHeight="12.75" x14ac:dyDescent="0.2"/>
  <cols>
    <col min="1" max="1" width="15.85546875" style="39" customWidth="1"/>
    <col min="2" max="2" width="17.28515625" style="39" customWidth="1"/>
    <col min="3" max="3" width="19.28515625" style="39" customWidth="1"/>
    <col min="4" max="4" width="18" style="39" customWidth="1"/>
    <col min="5" max="5" width="21.85546875" style="39" customWidth="1"/>
    <col min="6" max="8" width="22.28515625" style="39" customWidth="1"/>
    <col min="9" max="9" width="21.85546875" style="39" customWidth="1"/>
    <col min="10" max="16384" width="9.140625" style="39"/>
  </cols>
  <sheetData>
    <row r="2" spans="1:11" x14ac:dyDescent="0.2">
      <c r="A2" s="14" t="s">
        <v>243</v>
      </c>
      <c r="B2" s="15"/>
      <c r="C2" s="15"/>
      <c r="D2" s="15"/>
      <c r="E2" s="15"/>
      <c r="F2" s="15"/>
      <c r="G2" s="15"/>
      <c r="H2" s="15"/>
      <c r="I2" s="15"/>
    </row>
    <row r="3" spans="1:11" x14ac:dyDescent="0.2">
      <c r="A3" s="15"/>
      <c r="B3" s="15"/>
      <c r="C3" s="15"/>
      <c r="D3" s="15"/>
      <c r="E3" s="15"/>
      <c r="F3" s="15"/>
      <c r="G3" s="15"/>
      <c r="H3" s="15"/>
      <c r="I3" s="15"/>
    </row>
    <row r="4" spans="1:11" x14ac:dyDescent="0.2">
      <c r="A4" s="16" t="s">
        <v>128</v>
      </c>
      <c r="B4" s="15"/>
      <c r="C4" s="16"/>
      <c r="D4" s="15"/>
      <c r="E4" s="15"/>
      <c r="F4" s="15"/>
      <c r="G4" s="15"/>
      <c r="H4" s="15"/>
      <c r="I4" s="15"/>
    </row>
    <row r="5" spans="1:11" x14ac:dyDescent="0.2">
      <c r="A5" s="15"/>
      <c r="B5" s="15"/>
      <c r="C5" s="15"/>
      <c r="D5" s="15"/>
      <c r="E5" s="15"/>
      <c r="F5" s="15"/>
      <c r="G5" s="15"/>
      <c r="H5" s="15"/>
      <c r="I5" s="15"/>
    </row>
    <row r="6" spans="1:11" ht="15" customHeight="1" x14ac:dyDescent="0.2">
      <c r="A6" s="231" t="s">
        <v>6</v>
      </c>
      <c r="B6" s="234" t="s">
        <v>52</v>
      </c>
      <c r="C6" s="235"/>
      <c r="D6" s="235"/>
      <c r="E6" s="235"/>
      <c r="F6" s="235"/>
      <c r="G6" s="235"/>
      <c r="H6" s="235"/>
      <c r="I6" s="235"/>
    </row>
    <row r="7" spans="1:11" ht="15" customHeight="1" x14ac:dyDescent="0.2">
      <c r="A7" s="232"/>
      <c r="B7" s="238" t="s">
        <v>7</v>
      </c>
      <c r="C7" s="241" t="s">
        <v>2</v>
      </c>
      <c r="D7" s="241" t="s">
        <v>3</v>
      </c>
      <c r="E7" s="241" t="s">
        <v>197</v>
      </c>
      <c r="F7" s="236" t="s">
        <v>125</v>
      </c>
      <c r="G7" s="237"/>
      <c r="H7" s="237"/>
      <c r="I7" s="237"/>
    </row>
    <row r="8" spans="1:11" ht="30" customHeight="1" x14ac:dyDescent="0.2">
      <c r="A8" s="232"/>
      <c r="B8" s="235"/>
      <c r="C8" s="241"/>
      <c r="D8" s="241"/>
      <c r="E8" s="241"/>
      <c r="F8" s="239" t="s">
        <v>50</v>
      </c>
      <c r="G8" s="240" t="s">
        <v>5</v>
      </c>
      <c r="H8" s="240" t="s">
        <v>1</v>
      </c>
      <c r="I8" s="240" t="s">
        <v>4</v>
      </c>
    </row>
    <row r="9" spans="1:11" x14ac:dyDescent="0.2">
      <c r="A9" s="233"/>
      <c r="B9" s="235"/>
      <c r="C9" s="241"/>
      <c r="D9" s="241"/>
      <c r="E9" s="241"/>
      <c r="F9" s="237"/>
      <c r="G9" s="240"/>
      <c r="H9" s="240"/>
      <c r="I9" s="240"/>
    </row>
    <row r="10" spans="1:11" x14ac:dyDescent="0.2">
      <c r="A10" s="101"/>
      <c r="B10" s="101">
        <v>1</v>
      </c>
      <c r="C10" s="101">
        <f>+B10+1</f>
        <v>2</v>
      </c>
      <c r="D10" s="101">
        <f t="shared" ref="D10:F10" si="0">C10+1</f>
        <v>3</v>
      </c>
      <c r="E10" s="101">
        <f t="shared" si="0"/>
        <v>4</v>
      </c>
      <c r="F10" s="101">
        <f t="shared" si="0"/>
        <v>5</v>
      </c>
      <c r="G10" s="101">
        <f t="shared" ref="G10" si="1">F10+1</f>
        <v>6</v>
      </c>
      <c r="H10" s="101">
        <f t="shared" ref="H10" si="2">G10+1</f>
        <v>7</v>
      </c>
      <c r="I10" s="101">
        <f t="shared" ref="I10" si="3">H10+1</f>
        <v>8</v>
      </c>
    </row>
    <row r="11" spans="1:11" ht="21" hidden="1" customHeight="1" x14ac:dyDescent="0.2">
      <c r="A11" s="48">
        <v>2000</v>
      </c>
      <c r="B11" s="22"/>
      <c r="C11" s="22"/>
      <c r="D11" s="22"/>
      <c r="E11" s="22"/>
      <c r="F11" s="22"/>
      <c r="G11" s="22"/>
      <c r="H11" s="22"/>
      <c r="I11" s="22"/>
      <c r="J11" s="13"/>
      <c r="K11" s="13"/>
    </row>
    <row r="12" spans="1:11" ht="21" hidden="1" customHeight="1" x14ac:dyDescent="0.2">
      <c r="A12" s="102">
        <v>2001</v>
      </c>
      <c r="B12" s="76"/>
      <c r="C12" s="76"/>
      <c r="D12" s="76"/>
      <c r="E12" s="76"/>
      <c r="F12" s="76"/>
      <c r="G12" s="76"/>
      <c r="H12" s="76"/>
      <c r="I12" s="76"/>
      <c r="J12" s="13"/>
      <c r="K12" s="13"/>
    </row>
    <row r="13" spans="1:11" ht="21" hidden="1" customHeight="1" x14ac:dyDescent="0.2">
      <c r="A13" s="48">
        <v>2002</v>
      </c>
      <c r="B13" s="22"/>
      <c r="C13" s="22"/>
      <c r="D13" s="22"/>
      <c r="E13" s="22"/>
      <c r="F13" s="22"/>
      <c r="G13" s="22"/>
      <c r="H13" s="22"/>
      <c r="I13" s="22"/>
      <c r="J13" s="13"/>
      <c r="K13" s="13"/>
    </row>
    <row r="14" spans="1:11" ht="21" hidden="1" customHeight="1" x14ac:dyDescent="0.2">
      <c r="A14" s="102">
        <v>2003</v>
      </c>
      <c r="B14" s="76"/>
      <c r="C14" s="76"/>
      <c r="D14" s="76"/>
      <c r="E14" s="76"/>
      <c r="F14" s="76"/>
      <c r="G14" s="76"/>
      <c r="H14" s="76"/>
      <c r="I14" s="76"/>
      <c r="J14" s="13"/>
      <c r="K14" s="13"/>
    </row>
    <row r="15" spans="1:11" ht="21" customHeight="1" x14ac:dyDescent="0.2">
      <c r="A15" s="21">
        <v>2004</v>
      </c>
      <c r="B15" s="22">
        <f>+C15+D15+E15+F15</f>
        <v>686</v>
      </c>
      <c r="C15" s="22">
        <f>+C52+C53+C54+C55</f>
        <v>0</v>
      </c>
      <c r="D15" s="22">
        <f>+D52+D53+D54+D55</f>
        <v>0</v>
      </c>
      <c r="E15" s="22">
        <f>+E52+E53+E54+E55</f>
        <v>-101</v>
      </c>
      <c r="F15" s="22">
        <f>+G15+H15+I15</f>
        <v>787</v>
      </c>
      <c r="G15" s="22">
        <f>+G52+G53+G54+G55</f>
        <v>-528</v>
      </c>
      <c r="H15" s="22">
        <f>+H52+H53+H54+H55</f>
        <v>1315</v>
      </c>
      <c r="I15" s="22">
        <f>+I52+I53+I54+I55</f>
        <v>0</v>
      </c>
      <c r="J15" s="49"/>
      <c r="K15" s="13"/>
    </row>
    <row r="16" spans="1:11" ht="21" customHeight="1" x14ac:dyDescent="0.2">
      <c r="A16" s="75">
        <v>2005</v>
      </c>
      <c r="B16" s="76">
        <f t="shared" ref="B16:B88" si="4">+C16+D16+E16+F16</f>
        <v>6457</v>
      </c>
      <c r="C16" s="76">
        <f>+C56+C57+C58+C59</f>
        <v>0</v>
      </c>
      <c r="D16" s="76">
        <f>+D56+D57+D58+D59</f>
        <v>0</v>
      </c>
      <c r="E16" s="76">
        <f>+E56+E57+E58+E59</f>
        <v>-287</v>
      </c>
      <c r="F16" s="76">
        <f t="shared" ref="F16:F88" si="5">+G16+H16+I16</f>
        <v>6744</v>
      </c>
      <c r="G16" s="76">
        <f>+G56+G57+G58+G59</f>
        <v>2524</v>
      </c>
      <c r="H16" s="76">
        <f>+H56+H57+H58+H59</f>
        <v>4220</v>
      </c>
      <c r="I16" s="76">
        <f>+I56+I57+I58+I59</f>
        <v>0</v>
      </c>
      <c r="J16" s="49"/>
      <c r="K16" s="13"/>
    </row>
    <row r="17" spans="1:11" ht="21" customHeight="1" x14ac:dyDescent="0.2">
      <c r="A17" s="21">
        <v>2006</v>
      </c>
      <c r="B17" s="22">
        <f t="shared" si="4"/>
        <v>2030</v>
      </c>
      <c r="C17" s="22">
        <f>+C60+C61+C62+C63</f>
        <v>0</v>
      </c>
      <c r="D17" s="22">
        <f>+D60+D61+D62+D63</f>
        <v>0</v>
      </c>
      <c r="E17" s="22">
        <f>+E60+E61+E62+E63</f>
        <v>-113</v>
      </c>
      <c r="F17" s="22">
        <f t="shared" si="5"/>
        <v>2143</v>
      </c>
      <c r="G17" s="22">
        <f>+G60+G61+G62+G63</f>
        <v>-42</v>
      </c>
      <c r="H17" s="22">
        <f>+H60+H61+H62+H63</f>
        <v>2185</v>
      </c>
      <c r="I17" s="22">
        <f>+I60+I61+I62+I63</f>
        <v>0</v>
      </c>
      <c r="J17" s="49"/>
      <c r="K17" s="13"/>
    </row>
    <row r="18" spans="1:11" ht="21" customHeight="1" x14ac:dyDescent="0.2">
      <c r="A18" s="75">
        <v>2007</v>
      </c>
      <c r="B18" s="76">
        <f t="shared" si="4"/>
        <v>9378</v>
      </c>
      <c r="C18" s="76">
        <f>+C64+C65+C66+C67</f>
        <v>0</v>
      </c>
      <c r="D18" s="76">
        <f>+D64+D65+D66+D67</f>
        <v>0</v>
      </c>
      <c r="E18" s="76">
        <f>+E64+E65+E66+E67</f>
        <v>-27</v>
      </c>
      <c r="F18" s="76">
        <f t="shared" si="5"/>
        <v>9405</v>
      </c>
      <c r="G18" s="76">
        <f>+G64+G65+G66+G67</f>
        <v>6168</v>
      </c>
      <c r="H18" s="76">
        <f>+H64+H65+H66+H67</f>
        <v>3237</v>
      </c>
      <c r="I18" s="76">
        <f>+I64+I65+I66+I67</f>
        <v>0</v>
      </c>
      <c r="J18" s="49"/>
      <c r="K18" s="13"/>
    </row>
    <row r="19" spans="1:11" ht="21" customHeight="1" x14ac:dyDescent="0.2">
      <c r="A19" s="21">
        <v>2008</v>
      </c>
      <c r="B19" s="22">
        <f t="shared" si="4"/>
        <v>-2427</v>
      </c>
      <c r="C19" s="22">
        <f>+C68+C69+C70+C71</f>
        <v>0</v>
      </c>
      <c r="D19" s="22">
        <f>+D68+D69+D70+D71</f>
        <v>0</v>
      </c>
      <c r="E19" s="22">
        <f>+E68+E69+E70+E71</f>
        <v>92</v>
      </c>
      <c r="F19" s="22">
        <f t="shared" si="5"/>
        <v>-2519</v>
      </c>
      <c r="G19" s="22">
        <f>+G68+G69+G70+G71</f>
        <v>-8998</v>
      </c>
      <c r="H19" s="22">
        <f>+H68+H69+H70+H71</f>
        <v>6479</v>
      </c>
      <c r="I19" s="22">
        <f>+I68+I69+I70+I71</f>
        <v>0</v>
      </c>
      <c r="J19" s="49"/>
      <c r="K19" s="13"/>
    </row>
    <row r="20" spans="1:11" ht="21" customHeight="1" x14ac:dyDescent="0.2">
      <c r="A20" s="75">
        <v>2009</v>
      </c>
      <c r="B20" s="76">
        <f t="shared" si="4"/>
        <v>10413</v>
      </c>
      <c r="C20" s="76">
        <f>+C72+C73+C74+C75</f>
        <v>0</v>
      </c>
      <c r="D20" s="76">
        <f>+D72+D73+D74+D75</f>
        <v>1370</v>
      </c>
      <c r="E20" s="76">
        <f>+E72+E73+E74+E75</f>
        <v>118</v>
      </c>
      <c r="F20" s="76">
        <f t="shared" si="5"/>
        <v>8925</v>
      </c>
      <c r="G20" s="76">
        <f>+G72+G73+G74+G75</f>
        <v>1480</v>
      </c>
      <c r="H20" s="76">
        <f>+H72+H73+H74+H75</f>
        <v>7445</v>
      </c>
      <c r="I20" s="76">
        <f>+I72+I73+I74+I75</f>
        <v>0</v>
      </c>
      <c r="J20" s="49"/>
      <c r="K20" s="13"/>
    </row>
    <row r="21" spans="1:11" ht="21" customHeight="1" x14ac:dyDescent="0.2">
      <c r="A21" s="25">
        <v>2010</v>
      </c>
      <c r="B21" s="22">
        <f t="shared" si="4"/>
        <v>11496</v>
      </c>
      <c r="C21" s="22">
        <f>+C76+C77+C78+C79</f>
        <v>0</v>
      </c>
      <c r="D21" s="22">
        <f>+D76+D77+D78+D79</f>
        <v>-25</v>
      </c>
      <c r="E21" s="22">
        <f>+E76+E77+E78+E79</f>
        <v>56</v>
      </c>
      <c r="F21" s="22">
        <f t="shared" si="5"/>
        <v>11465</v>
      </c>
      <c r="G21" s="22">
        <f>+G76+G77+G78+G79</f>
        <v>2354</v>
      </c>
      <c r="H21" s="22">
        <f>+H76+H77+H78+H79</f>
        <v>9111</v>
      </c>
      <c r="I21" s="22">
        <f>+I76+I77+I78+I79</f>
        <v>0</v>
      </c>
      <c r="J21" s="49"/>
      <c r="K21" s="13"/>
    </row>
    <row r="22" spans="1:11" ht="21" customHeight="1" x14ac:dyDescent="0.2">
      <c r="A22" s="75">
        <v>2011</v>
      </c>
      <c r="B22" s="76">
        <f t="shared" si="4"/>
        <v>4695</v>
      </c>
      <c r="C22" s="76">
        <f>+C80+C81+C82+C83</f>
        <v>0</v>
      </c>
      <c r="D22" s="76">
        <f>+D80+D81+D82+D83</f>
        <v>-44</v>
      </c>
      <c r="E22" s="76">
        <f>+E80+E81+E82+E83</f>
        <v>513</v>
      </c>
      <c r="F22" s="76">
        <f t="shared" si="5"/>
        <v>4226</v>
      </c>
      <c r="G22" s="76">
        <f>+G80+G81+G82+G83</f>
        <v>323</v>
      </c>
      <c r="H22" s="76">
        <f>+H80+H81+H82+H83</f>
        <v>3903</v>
      </c>
      <c r="I22" s="76">
        <f>+I80+I81+I82+I83</f>
        <v>0</v>
      </c>
      <c r="J22" s="49"/>
      <c r="K22" s="13"/>
    </row>
    <row r="23" spans="1:11" ht="21" customHeight="1" x14ac:dyDescent="0.2">
      <c r="A23" s="25">
        <v>2012</v>
      </c>
      <c r="B23" s="22">
        <f t="shared" si="4"/>
        <v>8733</v>
      </c>
      <c r="C23" s="22">
        <f>+C84+C85+C86+C87</f>
        <v>0</v>
      </c>
      <c r="D23" s="22">
        <f>+D84+D85+D86+D87</f>
        <v>-39</v>
      </c>
      <c r="E23" s="22">
        <f>+E84+E85+E86+E87</f>
        <v>144</v>
      </c>
      <c r="F23" s="22">
        <f t="shared" si="5"/>
        <v>8628</v>
      </c>
      <c r="G23" s="22">
        <f>+G84+G85+G86+G87</f>
        <v>-438</v>
      </c>
      <c r="H23" s="22">
        <f>+H84+H85+H86+H87</f>
        <v>9066</v>
      </c>
      <c r="I23" s="22">
        <f>+I84+I85+I86+I87</f>
        <v>0</v>
      </c>
      <c r="J23" s="49"/>
      <c r="K23" s="13"/>
    </row>
    <row r="24" spans="1:11" ht="21" customHeight="1" x14ac:dyDescent="0.2">
      <c r="A24" s="75">
        <v>2013</v>
      </c>
      <c r="B24" s="76">
        <f t="shared" si="4"/>
        <v>754</v>
      </c>
      <c r="C24" s="76">
        <f>+C88+C89+C90+C91</f>
        <v>0</v>
      </c>
      <c r="D24" s="76">
        <f>+D88+D89+D90+D91</f>
        <v>-74</v>
      </c>
      <c r="E24" s="76">
        <f>+E88+E89+E90+E91</f>
        <v>-66</v>
      </c>
      <c r="F24" s="76">
        <f t="shared" si="5"/>
        <v>894</v>
      </c>
      <c r="G24" s="76">
        <f>+G88+G89+G90+G91</f>
        <v>1726</v>
      </c>
      <c r="H24" s="76">
        <f>+H88+H89+H90+H91</f>
        <v>-832</v>
      </c>
      <c r="I24" s="76">
        <f>+I88+I89+I90+I91</f>
        <v>0</v>
      </c>
      <c r="J24" s="49"/>
      <c r="K24" s="13"/>
    </row>
    <row r="25" spans="1:11" ht="21" customHeight="1" x14ac:dyDescent="0.2">
      <c r="A25" s="25">
        <v>2014</v>
      </c>
      <c r="B25" s="22">
        <f t="shared" si="4"/>
        <v>456</v>
      </c>
      <c r="C25" s="22">
        <f>+C92+C93+C94+C95</f>
        <v>0</v>
      </c>
      <c r="D25" s="22">
        <f>+D92+D93+D94+D95</f>
        <v>-117</v>
      </c>
      <c r="E25" s="22">
        <f>+E92+E93+E94+E95</f>
        <v>-193</v>
      </c>
      <c r="F25" s="22">
        <f t="shared" si="5"/>
        <v>766</v>
      </c>
      <c r="G25" s="22">
        <f>+G92+G93+G94+G95</f>
        <v>2231</v>
      </c>
      <c r="H25" s="22">
        <f>+H92+H93+H94+H95</f>
        <v>-1465</v>
      </c>
      <c r="I25" s="22">
        <f>+I92+I93+I94+I95</f>
        <v>0</v>
      </c>
      <c r="J25" s="49"/>
      <c r="K25" s="13"/>
    </row>
    <row r="26" spans="1:11" ht="21" customHeight="1" x14ac:dyDescent="0.2">
      <c r="A26" s="75">
        <v>2015</v>
      </c>
      <c r="B26" s="76">
        <f t="shared" si="4"/>
        <v>941</v>
      </c>
      <c r="C26" s="76">
        <f>+C96+C97+C98+C99</f>
        <v>0</v>
      </c>
      <c r="D26" s="76">
        <f>+D96+D97+D98+D99</f>
        <v>-42</v>
      </c>
      <c r="E26" s="76">
        <f>+E96+E97+E98+E99</f>
        <v>-214</v>
      </c>
      <c r="F26" s="76">
        <f t="shared" si="5"/>
        <v>1197</v>
      </c>
      <c r="G26" s="76">
        <f>+G96+G97+G98+G99</f>
        <v>-570</v>
      </c>
      <c r="H26" s="76">
        <f>+H96+H97+H98+H99</f>
        <v>1767</v>
      </c>
      <c r="I26" s="76">
        <f>+I96+I97+I98+I99</f>
        <v>0</v>
      </c>
      <c r="J26" s="49"/>
      <c r="K26" s="13"/>
    </row>
    <row r="27" spans="1:11" ht="21" customHeight="1" x14ac:dyDescent="0.2">
      <c r="A27" s="25">
        <v>2016</v>
      </c>
      <c r="B27" s="22">
        <f t="shared" ref="B27:B28" si="6">+C27+D27+E27+F27</f>
        <v>20430</v>
      </c>
      <c r="C27" s="22">
        <f t="shared" ref="C27:I27" si="7">+C100+C101+C102+C103</f>
        <v>1</v>
      </c>
      <c r="D27" s="22">
        <f t="shared" si="7"/>
        <v>-811</v>
      </c>
      <c r="E27" s="22">
        <f t="shared" si="7"/>
        <v>-23</v>
      </c>
      <c r="F27" s="22">
        <f t="shared" si="7"/>
        <v>21263</v>
      </c>
      <c r="G27" s="22">
        <f t="shared" si="7"/>
        <v>16282</v>
      </c>
      <c r="H27" s="22">
        <f t="shared" si="7"/>
        <v>4981</v>
      </c>
      <c r="I27" s="22">
        <f t="shared" si="7"/>
        <v>0</v>
      </c>
      <c r="J27" s="49"/>
      <c r="K27" s="13"/>
    </row>
    <row r="28" spans="1:11" ht="21" customHeight="1" x14ac:dyDescent="0.2">
      <c r="A28" s="75">
        <v>2017</v>
      </c>
      <c r="B28" s="76">
        <f t="shared" si="6"/>
        <v>-7143</v>
      </c>
      <c r="C28" s="76">
        <f>+C104+C105+C106+C107</f>
        <v>0</v>
      </c>
      <c r="D28" s="76">
        <f>+D104+D105+D106+D107</f>
        <v>-17</v>
      </c>
      <c r="E28" s="76">
        <f>+E104+E105+E106+E107</f>
        <v>-100</v>
      </c>
      <c r="F28" s="76">
        <f t="shared" ref="F28" si="8">+G28+H28+I28</f>
        <v>-7026</v>
      </c>
      <c r="G28" s="76">
        <f>+G104+G105+G106+G107</f>
        <v>-10624</v>
      </c>
      <c r="H28" s="76">
        <f>+H104+H105+H106+H107</f>
        <v>3598</v>
      </c>
      <c r="I28" s="76">
        <f>+I104+I105+I106+I107</f>
        <v>0</v>
      </c>
      <c r="J28" s="49"/>
      <c r="K28" s="13"/>
    </row>
    <row r="29" spans="1:11" s="61" customFormat="1" ht="21" customHeight="1" x14ac:dyDescent="0.2">
      <c r="A29" s="25">
        <v>2018</v>
      </c>
      <c r="B29" s="53">
        <f t="shared" ref="B29:B33" si="9">+C29+D29+E29+F29</f>
        <v>6228</v>
      </c>
      <c r="C29" s="53">
        <f>+C109+C110+C111+C108</f>
        <v>861</v>
      </c>
      <c r="D29" s="53">
        <f>+D109+D110+D111+D108</f>
        <v>-2</v>
      </c>
      <c r="E29" s="53">
        <f>+E109+E110+E111+E108</f>
        <v>301</v>
      </c>
      <c r="F29" s="53">
        <f t="shared" ref="F29" si="10">+G29+H29+I29</f>
        <v>5068</v>
      </c>
      <c r="G29" s="53">
        <f>+G109+G110+G111+G108</f>
        <v>3557</v>
      </c>
      <c r="H29" s="53">
        <f>+H109+H110+H111+H108</f>
        <v>1511</v>
      </c>
      <c r="I29" s="53">
        <f>+I109+I110+I111+I108</f>
        <v>0</v>
      </c>
      <c r="J29" s="59"/>
      <c r="K29" s="60"/>
    </row>
    <row r="30" spans="1:11" ht="21" customHeight="1" x14ac:dyDescent="0.2">
      <c r="A30" s="75">
        <v>2019</v>
      </c>
      <c r="B30" s="76">
        <f t="shared" si="9"/>
        <v>9210</v>
      </c>
      <c r="C30" s="76">
        <f t="shared" ref="C30:I30" si="11">+C112+C113+C114+C115</f>
        <v>3891</v>
      </c>
      <c r="D30" s="76">
        <f t="shared" si="11"/>
        <v>-6</v>
      </c>
      <c r="E30" s="76">
        <f t="shared" si="11"/>
        <v>98</v>
      </c>
      <c r="F30" s="76">
        <f t="shared" si="11"/>
        <v>5227</v>
      </c>
      <c r="G30" s="76">
        <f t="shared" si="11"/>
        <v>-169</v>
      </c>
      <c r="H30" s="76">
        <f t="shared" si="11"/>
        <v>5396</v>
      </c>
      <c r="I30" s="76">
        <f t="shared" si="11"/>
        <v>0</v>
      </c>
      <c r="J30" s="49"/>
      <c r="K30" s="13"/>
    </row>
    <row r="31" spans="1:11" ht="21" customHeight="1" x14ac:dyDescent="0.2">
      <c r="A31" s="25">
        <v>2020</v>
      </c>
      <c r="B31" s="22">
        <f t="shared" si="9"/>
        <v>15915</v>
      </c>
      <c r="C31" s="22">
        <f t="shared" ref="C31:I31" si="12">+C116+C117+C118+C119</f>
        <v>0</v>
      </c>
      <c r="D31" s="22">
        <f t="shared" si="12"/>
        <v>1</v>
      </c>
      <c r="E31" s="22">
        <f t="shared" si="12"/>
        <v>323</v>
      </c>
      <c r="F31" s="22">
        <f>+F116+F117+F118+F119</f>
        <v>15591</v>
      </c>
      <c r="G31" s="22">
        <f t="shared" si="12"/>
        <v>4338</v>
      </c>
      <c r="H31" s="22">
        <f t="shared" si="12"/>
        <v>11253</v>
      </c>
      <c r="I31" s="22">
        <f t="shared" si="12"/>
        <v>0</v>
      </c>
      <c r="J31" s="49"/>
      <c r="K31" s="13"/>
    </row>
    <row r="32" spans="1:11" ht="21" customHeight="1" x14ac:dyDescent="0.2">
      <c r="A32" s="75">
        <v>2021</v>
      </c>
      <c r="B32" s="76">
        <f t="shared" si="9"/>
        <v>15907</v>
      </c>
      <c r="C32" s="76">
        <f t="shared" ref="C32:I32" si="13">+C120+C121+C122+C123</f>
        <v>365</v>
      </c>
      <c r="D32" s="76">
        <f t="shared" si="13"/>
        <v>4795</v>
      </c>
      <c r="E32" s="76">
        <f t="shared" si="13"/>
        <v>95</v>
      </c>
      <c r="F32" s="76">
        <f t="shared" si="13"/>
        <v>10652</v>
      </c>
      <c r="G32" s="76">
        <f t="shared" si="13"/>
        <v>-5132</v>
      </c>
      <c r="H32" s="76">
        <f t="shared" si="13"/>
        <v>15784</v>
      </c>
      <c r="I32" s="76">
        <f t="shared" si="13"/>
        <v>0</v>
      </c>
      <c r="J32" s="49"/>
      <c r="K32" s="13"/>
    </row>
    <row r="33" spans="1:11" ht="21" customHeight="1" x14ac:dyDescent="0.2">
      <c r="A33" s="25">
        <v>2022</v>
      </c>
      <c r="B33" s="22">
        <f t="shared" si="9"/>
        <v>12893</v>
      </c>
      <c r="C33" s="22">
        <f t="shared" ref="C33:I33" si="14">+C124+C125+C126+C127</f>
        <v>-112</v>
      </c>
      <c r="D33" s="22">
        <f t="shared" si="14"/>
        <v>13</v>
      </c>
      <c r="E33" s="22">
        <f t="shared" si="14"/>
        <v>51</v>
      </c>
      <c r="F33" s="22">
        <f t="shared" si="14"/>
        <v>12941</v>
      </c>
      <c r="G33" s="22">
        <f t="shared" si="14"/>
        <v>9611</v>
      </c>
      <c r="H33" s="22">
        <f t="shared" si="14"/>
        <v>3330</v>
      </c>
      <c r="I33" s="22">
        <f t="shared" si="14"/>
        <v>0</v>
      </c>
      <c r="J33" s="49"/>
      <c r="K33" s="13"/>
    </row>
    <row r="34" spans="1:11" ht="21" customHeight="1" x14ac:dyDescent="0.2">
      <c r="A34" s="75">
        <v>2023</v>
      </c>
      <c r="B34" s="76">
        <f t="shared" ref="B34" si="15">+C34+D34+E34+F34</f>
        <v>19213</v>
      </c>
      <c r="C34" s="76">
        <f t="shared" ref="C34:I34" si="16">+C128+C129+C130+C131</f>
        <v>7585</v>
      </c>
      <c r="D34" s="76">
        <f t="shared" si="16"/>
        <v>4</v>
      </c>
      <c r="E34" s="76">
        <f t="shared" si="16"/>
        <v>25</v>
      </c>
      <c r="F34" s="76">
        <f t="shared" si="16"/>
        <v>11599</v>
      </c>
      <c r="G34" s="76">
        <f t="shared" si="16"/>
        <v>3732</v>
      </c>
      <c r="H34" s="76">
        <f t="shared" si="16"/>
        <v>7867</v>
      </c>
      <c r="I34" s="76">
        <f t="shared" si="16"/>
        <v>0</v>
      </c>
      <c r="J34" s="49"/>
      <c r="K34" s="13"/>
    </row>
    <row r="35" spans="1:11" ht="21" customHeight="1" x14ac:dyDescent="0.2">
      <c r="A35" s="78"/>
      <c r="B35" s="79"/>
      <c r="C35" s="79"/>
      <c r="D35" s="79"/>
      <c r="E35" s="79"/>
      <c r="F35" s="79"/>
      <c r="G35" s="79"/>
      <c r="H35" s="79"/>
      <c r="I35" s="79"/>
      <c r="J35" s="49"/>
      <c r="K35" s="13"/>
    </row>
    <row r="36" spans="1:11" ht="21" hidden="1" customHeight="1" x14ac:dyDescent="0.2">
      <c r="A36" s="26" t="s">
        <v>229</v>
      </c>
      <c r="B36" s="22">
        <f t="shared" ref="B36" si="17">+C36+D36+E36+F36</f>
        <v>0</v>
      </c>
      <c r="C36" s="22"/>
      <c r="D36" s="22"/>
      <c r="E36" s="22"/>
      <c r="F36" s="22">
        <f t="shared" ref="F36" si="18">+G36+H36+I36</f>
        <v>0</v>
      </c>
      <c r="G36" s="22"/>
      <c r="H36" s="22"/>
      <c r="I36" s="22"/>
      <c r="J36" s="49"/>
      <c r="K36" s="13"/>
    </row>
    <row r="37" spans="1:11" ht="21" hidden="1" customHeight="1" x14ac:dyDescent="0.2">
      <c r="A37" s="80" t="s">
        <v>65</v>
      </c>
      <c r="B37" s="76">
        <f t="shared" si="4"/>
        <v>0</v>
      </c>
      <c r="C37" s="76"/>
      <c r="D37" s="76"/>
      <c r="E37" s="76"/>
      <c r="F37" s="76">
        <f t="shared" si="5"/>
        <v>0</v>
      </c>
      <c r="G37" s="76"/>
      <c r="H37" s="76"/>
      <c r="I37" s="76"/>
      <c r="J37" s="49"/>
      <c r="K37" s="13"/>
    </row>
    <row r="38" spans="1:11" ht="21" hidden="1" customHeight="1" x14ac:dyDescent="0.2">
      <c r="A38" s="26" t="s">
        <v>66</v>
      </c>
      <c r="B38" s="22">
        <f t="shared" si="4"/>
        <v>0</v>
      </c>
      <c r="C38" s="22"/>
      <c r="D38" s="22"/>
      <c r="E38" s="22"/>
      <c r="F38" s="22">
        <f t="shared" si="5"/>
        <v>0</v>
      </c>
      <c r="G38" s="22"/>
      <c r="H38" s="22"/>
      <c r="I38" s="22"/>
      <c r="J38" s="49"/>
      <c r="K38" s="13"/>
    </row>
    <row r="39" spans="1:11" ht="21" hidden="1" customHeight="1" x14ac:dyDescent="0.2">
      <c r="A39" s="80" t="s">
        <v>67</v>
      </c>
      <c r="B39" s="76">
        <f t="shared" si="4"/>
        <v>0</v>
      </c>
      <c r="C39" s="76"/>
      <c r="D39" s="76"/>
      <c r="E39" s="76"/>
      <c r="F39" s="76">
        <f t="shared" si="5"/>
        <v>0</v>
      </c>
      <c r="G39" s="76"/>
      <c r="H39" s="76"/>
      <c r="I39" s="76"/>
      <c r="J39" s="49"/>
      <c r="K39" s="13"/>
    </row>
    <row r="40" spans="1:11" ht="21" hidden="1" customHeight="1" x14ac:dyDescent="0.2">
      <c r="A40" s="26" t="s">
        <v>68</v>
      </c>
      <c r="B40" s="22">
        <f t="shared" si="4"/>
        <v>0</v>
      </c>
      <c r="C40" s="22"/>
      <c r="D40" s="22"/>
      <c r="E40" s="22"/>
      <c r="F40" s="22">
        <f t="shared" si="5"/>
        <v>0</v>
      </c>
      <c r="G40" s="22"/>
      <c r="H40" s="22"/>
      <c r="I40" s="22"/>
      <c r="J40" s="49"/>
      <c r="K40" s="13"/>
    </row>
    <row r="41" spans="1:11" ht="21" hidden="1" customHeight="1" x14ac:dyDescent="0.2">
      <c r="A41" s="80" t="s">
        <v>69</v>
      </c>
      <c r="B41" s="76">
        <f t="shared" si="4"/>
        <v>0</v>
      </c>
      <c r="C41" s="76"/>
      <c r="D41" s="76"/>
      <c r="E41" s="76"/>
      <c r="F41" s="76">
        <f t="shared" si="5"/>
        <v>0</v>
      </c>
      <c r="G41" s="76"/>
      <c r="H41" s="76"/>
      <c r="I41" s="76"/>
      <c r="J41" s="49"/>
      <c r="K41" s="13"/>
    </row>
    <row r="42" spans="1:11" ht="21" hidden="1" customHeight="1" x14ac:dyDescent="0.2">
      <c r="A42" s="26" t="s">
        <v>70</v>
      </c>
      <c r="B42" s="22">
        <f t="shared" si="4"/>
        <v>0</v>
      </c>
      <c r="C42" s="22"/>
      <c r="D42" s="22"/>
      <c r="E42" s="22"/>
      <c r="F42" s="22">
        <f t="shared" si="5"/>
        <v>0</v>
      </c>
      <c r="G42" s="22"/>
      <c r="H42" s="22"/>
      <c r="I42" s="22"/>
      <c r="J42" s="49"/>
      <c r="K42" s="13"/>
    </row>
    <row r="43" spans="1:11" ht="21" hidden="1" customHeight="1" x14ac:dyDescent="0.2">
      <c r="A43" s="80" t="s">
        <v>71</v>
      </c>
      <c r="B43" s="76">
        <f t="shared" si="4"/>
        <v>0</v>
      </c>
      <c r="C43" s="76"/>
      <c r="D43" s="76"/>
      <c r="E43" s="76"/>
      <c r="F43" s="76">
        <f t="shared" si="5"/>
        <v>0</v>
      </c>
      <c r="G43" s="76"/>
      <c r="H43" s="76"/>
      <c r="I43" s="76"/>
      <c r="J43" s="49"/>
      <c r="K43" s="13"/>
    </row>
    <row r="44" spans="1:11" ht="21" hidden="1" customHeight="1" x14ac:dyDescent="0.2">
      <c r="A44" s="26" t="s">
        <v>72</v>
      </c>
      <c r="B44" s="22">
        <f t="shared" si="4"/>
        <v>0</v>
      </c>
      <c r="C44" s="22"/>
      <c r="D44" s="22"/>
      <c r="E44" s="22"/>
      <c r="F44" s="22">
        <f t="shared" si="5"/>
        <v>0</v>
      </c>
      <c r="G44" s="22"/>
      <c r="H44" s="22"/>
      <c r="I44" s="22"/>
      <c r="J44" s="49"/>
      <c r="K44" s="13"/>
    </row>
    <row r="45" spans="1:11" ht="21" hidden="1" customHeight="1" x14ac:dyDescent="0.2">
      <c r="A45" s="80" t="s">
        <v>73</v>
      </c>
      <c r="B45" s="76">
        <f t="shared" si="4"/>
        <v>0</v>
      </c>
      <c r="C45" s="76"/>
      <c r="D45" s="76"/>
      <c r="E45" s="76"/>
      <c r="F45" s="76">
        <f t="shared" si="5"/>
        <v>0</v>
      </c>
      <c r="G45" s="76"/>
      <c r="H45" s="76"/>
      <c r="I45" s="76"/>
      <c r="J45" s="49"/>
      <c r="K45" s="13"/>
    </row>
    <row r="46" spans="1:11" ht="21" hidden="1" customHeight="1" x14ac:dyDescent="0.2">
      <c r="A46" s="26" t="s">
        <v>74</v>
      </c>
      <c r="B46" s="22">
        <f t="shared" si="4"/>
        <v>0</v>
      </c>
      <c r="C46" s="22"/>
      <c r="D46" s="22"/>
      <c r="E46" s="22"/>
      <c r="F46" s="22">
        <f t="shared" si="5"/>
        <v>0</v>
      </c>
      <c r="G46" s="22"/>
      <c r="H46" s="22"/>
      <c r="I46" s="22"/>
      <c r="J46" s="49"/>
      <c r="K46" s="13"/>
    </row>
    <row r="47" spans="1:11" ht="21" hidden="1" customHeight="1" x14ac:dyDescent="0.2">
      <c r="A47" s="80" t="s">
        <v>75</v>
      </c>
      <c r="B47" s="76">
        <f t="shared" si="4"/>
        <v>0</v>
      </c>
      <c r="C47" s="76"/>
      <c r="D47" s="76"/>
      <c r="E47" s="76"/>
      <c r="F47" s="76">
        <f t="shared" si="5"/>
        <v>0</v>
      </c>
      <c r="G47" s="76"/>
      <c r="H47" s="76"/>
      <c r="I47" s="76"/>
      <c r="J47" s="49"/>
      <c r="K47" s="13"/>
    </row>
    <row r="48" spans="1:11" ht="21" hidden="1" customHeight="1" x14ac:dyDescent="0.2">
      <c r="A48" s="26" t="s">
        <v>76</v>
      </c>
      <c r="B48" s="22">
        <f t="shared" si="4"/>
        <v>0</v>
      </c>
      <c r="C48" s="22"/>
      <c r="D48" s="22"/>
      <c r="E48" s="22"/>
      <c r="F48" s="22">
        <f t="shared" si="5"/>
        <v>0</v>
      </c>
      <c r="G48" s="22"/>
      <c r="H48" s="22"/>
      <c r="I48" s="22"/>
      <c r="J48" s="49"/>
      <c r="K48" s="13"/>
    </row>
    <row r="49" spans="1:11" ht="21" hidden="1" customHeight="1" x14ac:dyDescent="0.2">
      <c r="A49" s="80" t="s">
        <v>77</v>
      </c>
      <c r="B49" s="76">
        <f t="shared" si="4"/>
        <v>0</v>
      </c>
      <c r="C49" s="76"/>
      <c r="D49" s="76"/>
      <c r="E49" s="76"/>
      <c r="F49" s="76">
        <f t="shared" si="5"/>
        <v>0</v>
      </c>
      <c r="G49" s="76"/>
      <c r="H49" s="76"/>
      <c r="I49" s="76"/>
      <c r="J49" s="49"/>
      <c r="K49" s="13"/>
    </row>
    <row r="50" spans="1:11" ht="21" hidden="1" customHeight="1" x14ac:dyDescent="0.2">
      <c r="A50" s="26" t="s">
        <v>78</v>
      </c>
      <c r="B50" s="22">
        <f t="shared" si="4"/>
        <v>0</v>
      </c>
      <c r="C50" s="22"/>
      <c r="D50" s="22"/>
      <c r="E50" s="22"/>
      <c r="F50" s="22">
        <f t="shared" si="5"/>
        <v>0</v>
      </c>
      <c r="G50" s="22"/>
      <c r="H50" s="22"/>
      <c r="I50" s="22"/>
      <c r="J50" s="49"/>
      <c r="K50" s="13"/>
    </row>
    <row r="51" spans="1:11" ht="21" hidden="1" customHeight="1" x14ac:dyDescent="0.2">
      <c r="A51" s="80" t="s">
        <v>79</v>
      </c>
      <c r="B51" s="76">
        <f t="shared" si="4"/>
        <v>0</v>
      </c>
      <c r="C51" s="76"/>
      <c r="D51" s="76"/>
      <c r="E51" s="76"/>
      <c r="F51" s="76">
        <f t="shared" si="5"/>
        <v>0</v>
      </c>
      <c r="G51" s="76"/>
      <c r="H51" s="76"/>
      <c r="I51" s="76"/>
      <c r="J51" s="49"/>
      <c r="K51" s="13"/>
    </row>
    <row r="52" spans="1:11" ht="21" customHeight="1" x14ac:dyDescent="0.2">
      <c r="A52" s="26" t="s">
        <v>9</v>
      </c>
      <c r="B52" s="22">
        <f t="shared" si="4"/>
        <v>1863</v>
      </c>
      <c r="C52" s="34">
        <v>0</v>
      </c>
      <c r="D52" s="34">
        <v>0</v>
      </c>
      <c r="E52" s="34">
        <v>-23</v>
      </c>
      <c r="F52" s="22">
        <f t="shared" si="5"/>
        <v>1886</v>
      </c>
      <c r="G52" s="34">
        <v>875</v>
      </c>
      <c r="H52" s="34">
        <v>1011</v>
      </c>
      <c r="I52" s="34">
        <v>0</v>
      </c>
      <c r="J52" s="49"/>
      <c r="K52" s="13"/>
    </row>
    <row r="53" spans="1:11" ht="21" customHeight="1" x14ac:dyDescent="0.2">
      <c r="A53" s="80" t="s">
        <v>10</v>
      </c>
      <c r="B53" s="76">
        <f t="shared" si="4"/>
        <v>225</v>
      </c>
      <c r="C53" s="69">
        <v>0</v>
      </c>
      <c r="D53" s="69">
        <v>0</v>
      </c>
      <c r="E53" s="69">
        <v>-17</v>
      </c>
      <c r="F53" s="76">
        <f t="shared" si="5"/>
        <v>242</v>
      </c>
      <c r="G53" s="69">
        <v>912</v>
      </c>
      <c r="H53" s="69">
        <v>-670</v>
      </c>
      <c r="I53" s="69">
        <v>0</v>
      </c>
      <c r="J53" s="49"/>
      <c r="K53" s="13"/>
    </row>
    <row r="54" spans="1:11" ht="21" customHeight="1" x14ac:dyDescent="0.2">
      <c r="A54" s="26" t="s">
        <v>11</v>
      </c>
      <c r="B54" s="22">
        <f t="shared" si="4"/>
        <v>-71</v>
      </c>
      <c r="C54" s="34">
        <v>0</v>
      </c>
      <c r="D54" s="34">
        <v>0</v>
      </c>
      <c r="E54" s="34">
        <v>-4</v>
      </c>
      <c r="F54" s="22">
        <f t="shared" si="5"/>
        <v>-67</v>
      </c>
      <c r="G54" s="34">
        <v>-1155</v>
      </c>
      <c r="H54" s="34">
        <v>1088</v>
      </c>
      <c r="I54" s="34">
        <v>0</v>
      </c>
      <c r="J54" s="49"/>
      <c r="K54" s="13"/>
    </row>
    <row r="55" spans="1:11" ht="21" customHeight="1" x14ac:dyDescent="0.2">
      <c r="A55" s="80" t="s">
        <v>12</v>
      </c>
      <c r="B55" s="76">
        <f t="shared" si="4"/>
        <v>-1331</v>
      </c>
      <c r="C55" s="69">
        <v>0</v>
      </c>
      <c r="D55" s="69">
        <v>0</v>
      </c>
      <c r="E55" s="69">
        <v>-57</v>
      </c>
      <c r="F55" s="76">
        <f t="shared" si="5"/>
        <v>-1274</v>
      </c>
      <c r="G55" s="69">
        <v>-1160</v>
      </c>
      <c r="H55" s="69">
        <v>-114</v>
      </c>
      <c r="I55" s="69">
        <v>0</v>
      </c>
      <c r="J55" s="49"/>
      <c r="K55" s="13"/>
    </row>
    <row r="56" spans="1:11" ht="21" customHeight="1" x14ac:dyDescent="0.2">
      <c r="A56" s="26" t="s">
        <v>13</v>
      </c>
      <c r="B56" s="22">
        <f t="shared" si="4"/>
        <v>1901</v>
      </c>
      <c r="C56" s="34">
        <v>0</v>
      </c>
      <c r="D56" s="34">
        <v>0</v>
      </c>
      <c r="E56" s="34">
        <v>-12</v>
      </c>
      <c r="F56" s="22">
        <f t="shared" si="5"/>
        <v>1913</v>
      </c>
      <c r="G56" s="34">
        <v>705</v>
      </c>
      <c r="H56" s="34">
        <v>1208</v>
      </c>
      <c r="I56" s="34">
        <v>0</v>
      </c>
      <c r="J56" s="49"/>
      <c r="K56" s="13"/>
    </row>
    <row r="57" spans="1:11" ht="21" customHeight="1" x14ac:dyDescent="0.2">
      <c r="A57" s="80" t="s">
        <v>14</v>
      </c>
      <c r="B57" s="76">
        <f t="shared" si="4"/>
        <v>3079</v>
      </c>
      <c r="C57" s="69">
        <v>0</v>
      </c>
      <c r="D57" s="69">
        <v>0</v>
      </c>
      <c r="E57" s="69">
        <v>-64</v>
      </c>
      <c r="F57" s="76">
        <f t="shared" si="5"/>
        <v>3143</v>
      </c>
      <c r="G57" s="69">
        <v>1415</v>
      </c>
      <c r="H57" s="69">
        <v>1728</v>
      </c>
      <c r="I57" s="69">
        <v>0</v>
      </c>
      <c r="J57" s="49"/>
      <c r="K57" s="13"/>
    </row>
    <row r="58" spans="1:11" ht="21" customHeight="1" x14ac:dyDescent="0.2">
      <c r="A58" s="26" t="s">
        <v>15</v>
      </c>
      <c r="B58" s="22">
        <f t="shared" si="4"/>
        <v>8</v>
      </c>
      <c r="C58" s="34">
        <v>0</v>
      </c>
      <c r="D58" s="34">
        <v>0</v>
      </c>
      <c r="E58" s="34">
        <v>-83</v>
      </c>
      <c r="F58" s="22">
        <f t="shared" si="5"/>
        <v>91</v>
      </c>
      <c r="G58" s="34">
        <v>-509</v>
      </c>
      <c r="H58" s="34">
        <v>600</v>
      </c>
      <c r="I58" s="34">
        <v>0</v>
      </c>
      <c r="J58" s="49"/>
      <c r="K58" s="13"/>
    </row>
    <row r="59" spans="1:11" ht="21" customHeight="1" x14ac:dyDescent="0.2">
      <c r="A59" s="80" t="s">
        <v>16</v>
      </c>
      <c r="B59" s="76">
        <f t="shared" si="4"/>
        <v>1469</v>
      </c>
      <c r="C59" s="69">
        <v>0</v>
      </c>
      <c r="D59" s="69">
        <v>0</v>
      </c>
      <c r="E59" s="69">
        <v>-128</v>
      </c>
      <c r="F59" s="76">
        <f t="shared" si="5"/>
        <v>1597</v>
      </c>
      <c r="G59" s="69">
        <v>913</v>
      </c>
      <c r="H59" s="69">
        <v>684</v>
      </c>
      <c r="I59" s="69">
        <v>0</v>
      </c>
      <c r="J59" s="49"/>
      <c r="K59" s="13"/>
    </row>
    <row r="60" spans="1:11" ht="21" customHeight="1" x14ac:dyDescent="0.2">
      <c r="A60" s="26" t="s">
        <v>17</v>
      </c>
      <c r="B60" s="22">
        <f t="shared" si="4"/>
        <v>999</v>
      </c>
      <c r="C60" s="34">
        <v>0</v>
      </c>
      <c r="D60" s="34">
        <v>0</v>
      </c>
      <c r="E60" s="34">
        <v>-120</v>
      </c>
      <c r="F60" s="22">
        <f t="shared" si="5"/>
        <v>1119</v>
      </c>
      <c r="G60" s="34">
        <v>1238</v>
      </c>
      <c r="H60" s="34">
        <v>-119</v>
      </c>
      <c r="I60" s="34">
        <v>0</v>
      </c>
      <c r="J60" s="49"/>
      <c r="K60" s="13"/>
    </row>
    <row r="61" spans="1:11" ht="21" customHeight="1" x14ac:dyDescent="0.2">
      <c r="A61" s="80" t="s">
        <v>18</v>
      </c>
      <c r="B61" s="76">
        <f t="shared" si="4"/>
        <v>1013</v>
      </c>
      <c r="C61" s="69">
        <v>0</v>
      </c>
      <c r="D61" s="69">
        <v>0</v>
      </c>
      <c r="E61" s="69">
        <v>0</v>
      </c>
      <c r="F61" s="76">
        <f t="shared" si="5"/>
        <v>1013</v>
      </c>
      <c r="G61" s="69">
        <v>1067</v>
      </c>
      <c r="H61" s="69">
        <v>-54</v>
      </c>
      <c r="I61" s="69">
        <v>0</v>
      </c>
      <c r="J61" s="49"/>
      <c r="K61" s="13"/>
    </row>
    <row r="62" spans="1:11" ht="21" customHeight="1" x14ac:dyDescent="0.2">
      <c r="A62" s="26" t="s">
        <v>19</v>
      </c>
      <c r="B62" s="22">
        <f t="shared" si="4"/>
        <v>1191</v>
      </c>
      <c r="C62" s="34">
        <v>0</v>
      </c>
      <c r="D62" s="34">
        <v>0</v>
      </c>
      <c r="E62" s="34">
        <v>13</v>
      </c>
      <c r="F62" s="22">
        <f t="shared" si="5"/>
        <v>1178</v>
      </c>
      <c r="G62" s="34">
        <v>-225</v>
      </c>
      <c r="H62" s="34">
        <v>1403</v>
      </c>
      <c r="I62" s="34">
        <v>0</v>
      </c>
      <c r="J62" s="49"/>
      <c r="K62" s="13"/>
    </row>
    <row r="63" spans="1:11" ht="21" customHeight="1" x14ac:dyDescent="0.2">
      <c r="A63" s="80" t="s">
        <v>20</v>
      </c>
      <c r="B63" s="76">
        <f t="shared" si="4"/>
        <v>-1173</v>
      </c>
      <c r="C63" s="69">
        <v>0</v>
      </c>
      <c r="D63" s="69">
        <v>0</v>
      </c>
      <c r="E63" s="69">
        <v>-6</v>
      </c>
      <c r="F63" s="76">
        <f t="shared" si="5"/>
        <v>-1167</v>
      </c>
      <c r="G63" s="69">
        <v>-2122</v>
      </c>
      <c r="H63" s="69">
        <v>955</v>
      </c>
      <c r="I63" s="69">
        <v>0</v>
      </c>
      <c r="J63" s="49"/>
      <c r="K63" s="13"/>
    </row>
    <row r="64" spans="1:11" ht="21" customHeight="1" x14ac:dyDescent="0.2">
      <c r="A64" s="26" t="s">
        <v>21</v>
      </c>
      <c r="B64" s="22">
        <f t="shared" si="4"/>
        <v>1427</v>
      </c>
      <c r="C64" s="34">
        <v>0</v>
      </c>
      <c r="D64" s="34">
        <v>0</v>
      </c>
      <c r="E64" s="34">
        <v>-14</v>
      </c>
      <c r="F64" s="22">
        <f t="shared" si="5"/>
        <v>1441</v>
      </c>
      <c r="G64" s="34">
        <v>1459</v>
      </c>
      <c r="H64" s="34">
        <v>-18</v>
      </c>
      <c r="I64" s="34">
        <v>0</v>
      </c>
      <c r="J64" s="49"/>
      <c r="K64" s="13"/>
    </row>
    <row r="65" spans="1:11" ht="21" customHeight="1" x14ac:dyDescent="0.2">
      <c r="A65" s="80" t="s">
        <v>22</v>
      </c>
      <c r="B65" s="76">
        <f t="shared" si="4"/>
        <v>2389</v>
      </c>
      <c r="C65" s="69">
        <v>0</v>
      </c>
      <c r="D65" s="69">
        <v>0</v>
      </c>
      <c r="E65" s="69">
        <v>-11</v>
      </c>
      <c r="F65" s="76">
        <f t="shared" si="5"/>
        <v>2400</v>
      </c>
      <c r="G65" s="69">
        <v>1455</v>
      </c>
      <c r="H65" s="69">
        <v>945</v>
      </c>
      <c r="I65" s="69">
        <v>0</v>
      </c>
      <c r="J65" s="49"/>
      <c r="K65" s="13"/>
    </row>
    <row r="66" spans="1:11" ht="21" customHeight="1" x14ac:dyDescent="0.2">
      <c r="A66" s="26" t="s">
        <v>23</v>
      </c>
      <c r="B66" s="22">
        <f t="shared" si="4"/>
        <v>1463</v>
      </c>
      <c r="C66" s="34">
        <v>0</v>
      </c>
      <c r="D66" s="34">
        <v>0</v>
      </c>
      <c r="E66" s="34">
        <v>0</v>
      </c>
      <c r="F66" s="22">
        <f t="shared" si="5"/>
        <v>1463</v>
      </c>
      <c r="G66" s="34">
        <v>437</v>
      </c>
      <c r="H66" s="34">
        <v>1026</v>
      </c>
      <c r="I66" s="34">
        <v>0</v>
      </c>
      <c r="J66" s="49"/>
      <c r="K66" s="13"/>
    </row>
    <row r="67" spans="1:11" ht="21" customHeight="1" x14ac:dyDescent="0.2">
      <c r="A67" s="80" t="s">
        <v>24</v>
      </c>
      <c r="B67" s="76">
        <f t="shared" si="4"/>
        <v>4099</v>
      </c>
      <c r="C67" s="69">
        <v>0</v>
      </c>
      <c r="D67" s="69">
        <v>0</v>
      </c>
      <c r="E67" s="69">
        <v>-2</v>
      </c>
      <c r="F67" s="76">
        <f t="shared" si="5"/>
        <v>4101</v>
      </c>
      <c r="G67" s="69">
        <v>2817</v>
      </c>
      <c r="H67" s="69">
        <v>1284</v>
      </c>
      <c r="I67" s="69">
        <v>0</v>
      </c>
      <c r="J67" s="49"/>
      <c r="K67" s="13"/>
    </row>
    <row r="68" spans="1:11" ht="21" customHeight="1" x14ac:dyDescent="0.2">
      <c r="A68" s="26" t="s">
        <v>25</v>
      </c>
      <c r="B68" s="22">
        <f t="shared" si="4"/>
        <v>5631</v>
      </c>
      <c r="C68" s="34">
        <v>0</v>
      </c>
      <c r="D68" s="34">
        <v>0</v>
      </c>
      <c r="E68" s="34">
        <v>-3</v>
      </c>
      <c r="F68" s="22">
        <f t="shared" si="5"/>
        <v>5634</v>
      </c>
      <c r="G68" s="34">
        <v>6274</v>
      </c>
      <c r="H68" s="34">
        <v>-640</v>
      </c>
      <c r="I68" s="34">
        <v>0</v>
      </c>
      <c r="J68" s="49"/>
      <c r="K68" s="13"/>
    </row>
    <row r="69" spans="1:11" ht="21" customHeight="1" x14ac:dyDescent="0.2">
      <c r="A69" s="80" t="s">
        <v>26</v>
      </c>
      <c r="B69" s="76">
        <f t="shared" si="4"/>
        <v>3755</v>
      </c>
      <c r="C69" s="69">
        <v>0</v>
      </c>
      <c r="D69" s="69">
        <v>0</v>
      </c>
      <c r="E69" s="69">
        <v>12</v>
      </c>
      <c r="F69" s="76">
        <f t="shared" si="5"/>
        <v>3743</v>
      </c>
      <c r="G69" s="69">
        <v>2686</v>
      </c>
      <c r="H69" s="69">
        <v>1057</v>
      </c>
      <c r="I69" s="69">
        <v>0</v>
      </c>
      <c r="J69" s="49"/>
      <c r="K69" s="13"/>
    </row>
    <row r="70" spans="1:11" ht="21" customHeight="1" x14ac:dyDescent="0.2">
      <c r="A70" s="26" t="s">
        <v>27</v>
      </c>
      <c r="B70" s="22">
        <f t="shared" si="4"/>
        <v>-3750</v>
      </c>
      <c r="C70" s="34">
        <v>0</v>
      </c>
      <c r="D70" s="34">
        <v>0</v>
      </c>
      <c r="E70" s="34">
        <v>0</v>
      </c>
      <c r="F70" s="22">
        <f t="shared" si="5"/>
        <v>-3750</v>
      </c>
      <c r="G70" s="34">
        <v>-5175</v>
      </c>
      <c r="H70" s="34">
        <v>1425</v>
      </c>
      <c r="I70" s="34">
        <v>0</v>
      </c>
      <c r="J70" s="49"/>
      <c r="K70" s="13"/>
    </row>
    <row r="71" spans="1:11" ht="21" customHeight="1" x14ac:dyDescent="0.2">
      <c r="A71" s="80" t="s">
        <v>28</v>
      </c>
      <c r="B71" s="76">
        <f t="shared" si="4"/>
        <v>-8063</v>
      </c>
      <c r="C71" s="69">
        <v>0</v>
      </c>
      <c r="D71" s="69">
        <v>0</v>
      </c>
      <c r="E71" s="69">
        <v>83</v>
      </c>
      <c r="F71" s="76">
        <f t="shared" si="5"/>
        <v>-8146</v>
      </c>
      <c r="G71" s="69">
        <v>-12783</v>
      </c>
      <c r="H71" s="69">
        <v>4637</v>
      </c>
      <c r="I71" s="69">
        <v>0</v>
      </c>
      <c r="J71" s="49"/>
      <c r="K71" s="13"/>
    </row>
    <row r="72" spans="1:11" ht="21" customHeight="1" x14ac:dyDescent="0.2">
      <c r="A72" s="26" t="s">
        <v>29</v>
      </c>
      <c r="B72" s="22">
        <f t="shared" si="4"/>
        <v>208</v>
      </c>
      <c r="C72" s="34">
        <v>0</v>
      </c>
      <c r="D72" s="34">
        <v>0</v>
      </c>
      <c r="E72" s="34">
        <v>29</v>
      </c>
      <c r="F72" s="22">
        <f t="shared" si="5"/>
        <v>179</v>
      </c>
      <c r="G72" s="34">
        <v>641</v>
      </c>
      <c r="H72" s="34">
        <v>-462</v>
      </c>
      <c r="I72" s="34">
        <v>0</v>
      </c>
      <c r="J72" s="49"/>
      <c r="K72" s="13"/>
    </row>
    <row r="73" spans="1:11" ht="21" customHeight="1" x14ac:dyDescent="0.2">
      <c r="A73" s="80" t="s">
        <v>30</v>
      </c>
      <c r="B73" s="76">
        <f t="shared" si="4"/>
        <v>2550</v>
      </c>
      <c r="C73" s="69">
        <v>0</v>
      </c>
      <c r="D73" s="69">
        <v>-41</v>
      </c>
      <c r="E73" s="69">
        <v>0</v>
      </c>
      <c r="F73" s="76">
        <f t="shared" si="5"/>
        <v>2591</v>
      </c>
      <c r="G73" s="69">
        <v>1047</v>
      </c>
      <c r="H73" s="69">
        <v>1544</v>
      </c>
      <c r="I73" s="69">
        <v>0</v>
      </c>
      <c r="J73" s="49"/>
      <c r="K73" s="13"/>
    </row>
    <row r="74" spans="1:11" ht="21" customHeight="1" x14ac:dyDescent="0.2">
      <c r="A74" s="26" t="s">
        <v>31</v>
      </c>
      <c r="B74" s="22">
        <f t="shared" si="4"/>
        <v>6452</v>
      </c>
      <c r="C74" s="34">
        <v>0</v>
      </c>
      <c r="D74" s="34">
        <v>1411</v>
      </c>
      <c r="E74" s="34">
        <v>89</v>
      </c>
      <c r="F74" s="22">
        <f t="shared" si="5"/>
        <v>4952</v>
      </c>
      <c r="G74" s="34">
        <v>1742</v>
      </c>
      <c r="H74" s="34">
        <v>3210</v>
      </c>
      <c r="I74" s="34">
        <v>0</v>
      </c>
      <c r="J74" s="49"/>
      <c r="K74" s="13"/>
    </row>
    <row r="75" spans="1:11" ht="21" customHeight="1" x14ac:dyDescent="0.2">
      <c r="A75" s="80" t="s">
        <v>32</v>
      </c>
      <c r="B75" s="76">
        <f t="shared" si="4"/>
        <v>1203</v>
      </c>
      <c r="C75" s="69">
        <v>0</v>
      </c>
      <c r="D75" s="69">
        <v>0</v>
      </c>
      <c r="E75" s="69">
        <v>0</v>
      </c>
      <c r="F75" s="76">
        <f t="shared" si="5"/>
        <v>1203</v>
      </c>
      <c r="G75" s="69">
        <v>-1950</v>
      </c>
      <c r="H75" s="69">
        <v>3153</v>
      </c>
      <c r="I75" s="69">
        <v>0</v>
      </c>
      <c r="J75" s="49"/>
      <c r="K75" s="13"/>
    </row>
    <row r="76" spans="1:11" ht="21" customHeight="1" x14ac:dyDescent="0.2">
      <c r="A76" s="26" t="s">
        <v>33</v>
      </c>
      <c r="B76" s="22">
        <f t="shared" si="4"/>
        <v>6101</v>
      </c>
      <c r="C76" s="34">
        <v>0</v>
      </c>
      <c r="D76" s="34">
        <v>0</v>
      </c>
      <c r="E76" s="34">
        <v>0</v>
      </c>
      <c r="F76" s="22">
        <f t="shared" si="5"/>
        <v>6101</v>
      </c>
      <c r="G76" s="34">
        <v>3497</v>
      </c>
      <c r="H76" s="34">
        <v>2604</v>
      </c>
      <c r="I76" s="34">
        <v>0</v>
      </c>
      <c r="J76" s="49"/>
      <c r="K76" s="13"/>
    </row>
    <row r="77" spans="1:11" ht="21" customHeight="1" x14ac:dyDescent="0.2">
      <c r="A77" s="80" t="s">
        <v>34</v>
      </c>
      <c r="B77" s="76">
        <f t="shared" si="4"/>
        <v>2752</v>
      </c>
      <c r="C77" s="69">
        <v>0</v>
      </c>
      <c r="D77" s="69">
        <v>0</v>
      </c>
      <c r="E77" s="69">
        <v>0</v>
      </c>
      <c r="F77" s="76">
        <f t="shared" si="5"/>
        <v>2752</v>
      </c>
      <c r="G77" s="69">
        <v>-1084</v>
      </c>
      <c r="H77" s="69">
        <v>3836</v>
      </c>
      <c r="I77" s="69">
        <v>0</v>
      </c>
      <c r="J77" s="49"/>
      <c r="K77" s="13"/>
    </row>
    <row r="78" spans="1:11" ht="21" customHeight="1" x14ac:dyDescent="0.2">
      <c r="A78" s="26" t="s">
        <v>35</v>
      </c>
      <c r="B78" s="22">
        <f t="shared" si="4"/>
        <v>5882</v>
      </c>
      <c r="C78" s="34">
        <v>0</v>
      </c>
      <c r="D78" s="34">
        <v>-39</v>
      </c>
      <c r="E78" s="34">
        <v>0</v>
      </c>
      <c r="F78" s="22">
        <f t="shared" si="5"/>
        <v>5921</v>
      </c>
      <c r="G78" s="34">
        <v>3073</v>
      </c>
      <c r="H78" s="34">
        <v>2848</v>
      </c>
      <c r="I78" s="34">
        <v>0</v>
      </c>
      <c r="J78" s="49"/>
      <c r="K78" s="13"/>
    </row>
    <row r="79" spans="1:11" ht="21" customHeight="1" x14ac:dyDescent="0.2">
      <c r="A79" s="80" t="s">
        <v>36</v>
      </c>
      <c r="B79" s="76">
        <f t="shared" si="4"/>
        <v>-3239</v>
      </c>
      <c r="C79" s="69">
        <v>0</v>
      </c>
      <c r="D79" s="69">
        <v>14</v>
      </c>
      <c r="E79" s="69">
        <v>56</v>
      </c>
      <c r="F79" s="76">
        <f t="shared" si="5"/>
        <v>-3309</v>
      </c>
      <c r="G79" s="69">
        <v>-3132</v>
      </c>
      <c r="H79" s="69">
        <v>-177</v>
      </c>
      <c r="I79" s="69">
        <v>0</v>
      </c>
      <c r="J79" s="49"/>
      <c r="K79" s="13"/>
    </row>
    <row r="80" spans="1:11" ht="21" customHeight="1" x14ac:dyDescent="0.2">
      <c r="A80" s="26" t="s">
        <v>37</v>
      </c>
      <c r="B80" s="22">
        <f t="shared" si="4"/>
        <v>7471</v>
      </c>
      <c r="C80" s="34">
        <v>0</v>
      </c>
      <c r="D80" s="34">
        <v>-136</v>
      </c>
      <c r="E80" s="34">
        <v>165</v>
      </c>
      <c r="F80" s="22">
        <f t="shared" si="5"/>
        <v>7442</v>
      </c>
      <c r="G80" s="34">
        <v>4796</v>
      </c>
      <c r="H80" s="34">
        <v>2646</v>
      </c>
      <c r="I80" s="34">
        <v>0</v>
      </c>
      <c r="J80" s="49"/>
      <c r="K80" s="13"/>
    </row>
    <row r="81" spans="1:11" ht="21" customHeight="1" x14ac:dyDescent="0.2">
      <c r="A81" s="80" t="s">
        <v>38</v>
      </c>
      <c r="B81" s="76">
        <f t="shared" si="4"/>
        <v>560</v>
      </c>
      <c r="C81" s="69">
        <v>0</v>
      </c>
      <c r="D81" s="69">
        <v>0</v>
      </c>
      <c r="E81" s="69">
        <v>24</v>
      </c>
      <c r="F81" s="76">
        <f t="shared" si="5"/>
        <v>536</v>
      </c>
      <c r="G81" s="69">
        <v>-789</v>
      </c>
      <c r="H81" s="69">
        <v>1325</v>
      </c>
      <c r="I81" s="69">
        <v>0</v>
      </c>
      <c r="J81" s="49"/>
      <c r="K81" s="13"/>
    </row>
    <row r="82" spans="1:11" ht="21" customHeight="1" x14ac:dyDescent="0.2">
      <c r="A82" s="26" t="s">
        <v>39</v>
      </c>
      <c r="B82" s="22">
        <f t="shared" si="4"/>
        <v>-3717</v>
      </c>
      <c r="C82" s="34">
        <v>0</v>
      </c>
      <c r="D82" s="34">
        <v>1</v>
      </c>
      <c r="E82" s="34">
        <v>18</v>
      </c>
      <c r="F82" s="22">
        <f t="shared" si="5"/>
        <v>-3736</v>
      </c>
      <c r="G82" s="34">
        <v>-3875</v>
      </c>
      <c r="H82" s="34">
        <v>139</v>
      </c>
      <c r="I82" s="34">
        <v>0</v>
      </c>
      <c r="J82" s="49"/>
      <c r="K82" s="13"/>
    </row>
    <row r="83" spans="1:11" ht="21" customHeight="1" x14ac:dyDescent="0.2">
      <c r="A83" s="27" t="s">
        <v>40</v>
      </c>
      <c r="B83" s="23">
        <f t="shared" si="4"/>
        <v>381</v>
      </c>
      <c r="C83" s="35">
        <v>0</v>
      </c>
      <c r="D83" s="35">
        <v>91</v>
      </c>
      <c r="E83" s="35">
        <v>306</v>
      </c>
      <c r="F83" s="23">
        <f t="shared" si="5"/>
        <v>-16</v>
      </c>
      <c r="G83" s="35">
        <v>191</v>
      </c>
      <c r="H83" s="35">
        <v>-207</v>
      </c>
      <c r="I83" s="35">
        <v>0</v>
      </c>
      <c r="J83" s="49"/>
      <c r="K83" s="13"/>
    </row>
    <row r="84" spans="1:11" ht="21" customHeight="1" x14ac:dyDescent="0.2">
      <c r="A84" s="26" t="s">
        <v>41</v>
      </c>
      <c r="B84" s="22">
        <f t="shared" si="4"/>
        <v>731</v>
      </c>
      <c r="C84" s="34">
        <v>0</v>
      </c>
      <c r="D84" s="34">
        <v>-65</v>
      </c>
      <c r="E84" s="34">
        <v>24</v>
      </c>
      <c r="F84" s="22">
        <f t="shared" si="5"/>
        <v>772</v>
      </c>
      <c r="G84" s="34">
        <v>-1133</v>
      </c>
      <c r="H84" s="34">
        <v>1905</v>
      </c>
      <c r="I84" s="34">
        <v>0</v>
      </c>
      <c r="J84" s="49"/>
      <c r="K84" s="13"/>
    </row>
    <row r="85" spans="1:11" ht="21" customHeight="1" x14ac:dyDescent="0.2">
      <c r="A85" s="27" t="s">
        <v>42</v>
      </c>
      <c r="B85" s="23">
        <f t="shared" si="4"/>
        <v>3524</v>
      </c>
      <c r="C85" s="35">
        <v>0</v>
      </c>
      <c r="D85" s="35">
        <v>15</v>
      </c>
      <c r="E85" s="35">
        <v>74</v>
      </c>
      <c r="F85" s="23">
        <f t="shared" si="5"/>
        <v>3435</v>
      </c>
      <c r="G85" s="35">
        <v>1615</v>
      </c>
      <c r="H85" s="35">
        <v>1820</v>
      </c>
      <c r="I85" s="35">
        <v>0</v>
      </c>
      <c r="J85" s="49"/>
      <c r="K85" s="13"/>
    </row>
    <row r="86" spans="1:11" ht="21" customHeight="1" x14ac:dyDescent="0.2">
      <c r="A86" s="26" t="s">
        <v>43</v>
      </c>
      <c r="B86" s="22">
        <f t="shared" si="4"/>
        <v>1871</v>
      </c>
      <c r="C86" s="34">
        <v>0</v>
      </c>
      <c r="D86" s="34">
        <v>2</v>
      </c>
      <c r="E86" s="34">
        <v>19</v>
      </c>
      <c r="F86" s="22">
        <f t="shared" si="5"/>
        <v>1850</v>
      </c>
      <c r="G86" s="34">
        <v>-951</v>
      </c>
      <c r="H86" s="34">
        <v>2801</v>
      </c>
      <c r="I86" s="34">
        <v>0</v>
      </c>
      <c r="J86" s="49"/>
      <c r="K86" s="13"/>
    </row>
    <row r="87" spans="1:11" ht="21" customHeight="1" x14ac:dyDescent="0.2">
      <c r="A87" s="27" t="s">
        <v>44</v>
      </c>
      <c r="B87" s="23">
        <f t="shared" si="4"/>
        <v>2607</v>
      </c>
      <c r="C87" s="35">
        <v>0</v>
      </c>
      <c r="D87" s="35">
        <v>9</v>
      </c>
      <c r="E87" s="35">
        <v>27</v>
      </c>
      <c r="F87" s="23">
        <f t="shared" si="5"/>
        <v>2571</v>
      </c>
      <c r="G87" s="35">
        <v>31</v>
      </c>
      <c r="H87" s="35">
        <v>2540</v>
      </c>
      <c r="I87" s="35">
        <v>0</v>
      </c>
      <c r="J87" s="49"/>
      <c r="K87" s="13"/>
    </row>
    <row r="88" spans="1:11" ht="21" customHeight="1" x14ac:dyDescent="0.2">
      <c r="A88" s="26" t="s">
        <v>45</v>
      </c>
      <c r="B88" s="22">
        <f t="shared" si="4"/>
        <v>1947</v>
      </c>
      <c r="C88" s="34">
        <v>0</v>
      </c>
      <c r="D88" s="34">
        <v>-89</v>
      </c>
      <c r="E88" s="34">
        <v>-3</v>
      </c>
      <c r="F88" s="22">
        <f t="shared" si="5"/>
        <v>2039</v>
      </c>
      <c r="G88" s="34">
        <v>1154</v>
      </c>
      <c r="H88" s="34">
        <v>885</v>
      </c>
      <c r="I88" s="34">
        <v>0</v>
      </c>
      <c r="J88" s="49"/>
      <c r="K88" s="13"/>
    </row>
    <row r="89" spans="1:11" ht="21" customHeight="1" x14ac:dyDescent="0.2">
      <c r="A89" s="27" t="s">
        <v>46</v>
      </c>
      <c r="B89" s="23">
        <f t="shared" ref="B89:B95" si="19">+C89+D89+E89+F89</f>
        <v>1187</v>
      </c>
      <c r="C89" s="35">
        <v>0</v>
      </c>
      <c r="D89" s="35">
        <v>2</v>
      </c>
      <c r="E89" s="35">
        <v>-20</v>
      </c>
      <c r="F89" s="23">
        <f t="shared" ref="F89:F95" si="20">+G89+H89+I89</f>
        <v>1205</v>
      </c>
      <c r="G89" s="35">
        <v>-280</v>
      </c>
      <c r="H89" s="35">
        <v>1485</v>
      </c>
      <c r="I89" s="35">
        <v>0</v>
      </c>
      <c r="J89" s="49"/>
      <c r="K89" s="13"/>
    </row>
    <row r="90" spans="1:11" ht="21" customHeight="1" x14ac:dyDescent="0.2">
      <c r="A90" s="26" t="s">
        <v>47</v>
      </c>
      <c r="B90" s="22">
        <f t="shared" si="19"/>
        <v>-1731</v>
      </c>
      <c r="C90" s="34">
        <v>0</v>
      </c>
      <c r="D90" s="34">
        <v>0</v>
      </c>
      <c r="E90" s="34">
        <v>-8</v>
      </c>
      <c r="F90" s="22">
        <f t="shared" si="20"/>
        <v>-1723</v>
      </c>
      <c r="G90" s="34">
        <v>419</v>
      </c>
      <c r="H90" s="34">
        <v>-2142</v>
      </c>
      <c r="I90" s="34">
        <v>0</v>
      </c>
      <c r="J90" s="49"/>
      <c r="K90" s="13"/>
    </row>
    <row r="91" spans="1:11" ht="21" customHeight="1" x14ac:dyDescent="0.2">
      <c r="A91" s="27" t="s">
        <v>48</v>
      </c>
      <c r="B91" s="23">
        <f t="shared" si="19"/>
        <v>-649</v>
      </c>
      <c r="C91" s="35">
        <v>0</v>
      </c>
      <c r="D91" s="35">
        <v>13</v>
      </c>
      <c r="E91" s="35">
        <v>-35</v>
      </c>
      <c r="F91" s="23">
        <f t="shared" si="20"/>
        <v>-627</v>
      </c>
      <c r="G91" s="35">
        <v>433</v>
      </c>
      <c r="H91" s="35">
        <v>-1060</v>
      </c>
      <c r="I91" s="35">
        <v>0</v>
      </c>
      <c r="J91" s="49"/>
      <c r="K91" s="13"/>
    </row>
    <row r="92" spans="1:11" ht="21" customHeight="1" x14ac:dyDescent="0.2">
      <c r="A92" s="26" t="s">
        <v>144</v>
      </c>
      <c r="B92" s="22">
        <f t="shared" si="19"/>
        <v>-3261</v>
      </c>
      <c r="C92" s="34">
        <v>0</v>
      </c>
      <c r="D92" s="34">
        <v>-119</v>
      </c>
      <c r="E92" s="34">
        <v>-58</v>
      </c>
      <c r="F92" s="22">
        <f t="shared" si="20"/>
        <v>-3084</v>
      </c>
      <c r="G92" s="34">
        <v>-2008</v>
      </c>
      <c r="H92" s="34">
        <v>-1076</v>
      </c>
      <c r="I92" s="34">
        <v>0</v>
      </c>
      <c r="J92" s="49"/>
      <c r="K92" s="13"/>
    </row>
    <row r="93" spans="1:11" ht="21" customHeight="1" x14ac:dyDescent="0.2">
      <c r="A93" s="27" t="s">
        <v>145</v>
      </c>
      <c r="B93" s="23">
        <f t="shared" si="19"/>
        <v>-1042</v>
      </c>
      <c r="C93" s="35">
        <v>0</v>
      </c>
      <c r="D93" s="35">
        <v>2</v>
      </c>
      <c r="E93" s="35">
        <v>9</v>
      </c>
      <c r="F93" s="23">
        <f t="shared" si="20"/>
        <v>-1053</v>
      </c>
      <c r="G93" s="35">
        <v>-169</v>
      </c>
      <c r="H93" s="35">
        <v>-884</v>
      </c>
      <c r="I93" s="35">
        <v>0</v>
      </c>
      <c r="J93" s="49"/>
      <c r="K93" s="13"/>
    </row>
    <row r="94" spans="1:11" ht="21" customHeight="1" x14ac:dyDescent="0.2">
      <c r="A94" s="26" t="s">
        <v>146</v>
      </c>
      <c r="B94" s="22">
        <f t="shared" si="19"/>
        <v>3357</v>
      </c>
      <c r="C94" s="34">
        <v>0</v>
      </c>
      <c r="D94" s="34">
        <v>0</v>
      </c>
      <c r="E94" s="34">
        <v>-37</v>
      </c>
      <c r="F94" s="22">
        <f t="shared" si="20"/>
        <v>3394</v>
      </c>
      <c r="G94" s="34">
        <v>2930</v>
      </c>
      <c r="H94" s="34">
        <v>464</v>
      </c>
      <c r="I94" s="34">
        <v>0</v>
      </c>
      <c r="J94" s="49"/>
      <c r="K94" s="13"/>
    </row>
    <row r="95" spans="1:11" ht="21" customHeight="1" x14ac:dyDescent="0.2">
      <c r="A95" s="27" t="s">
        <v>147</v>
      </c>
      <c r="B95" s="23">
        <f t="shared" si="19"/>
        <v>1402</v>
      </c>
      <c r="C95" s="35">
        <v>0</v>
      </c>
      <c r="D95" s="35">
        <v>0</v>
      </c>
      <c r="E95" s="35">
        <v>-107</v>
      </c>
      <c r="F95" s="23">
        <f t="shared" si="20"/>
        <v>1509</v>
      </c>
      <c r="G95" s="35">
        <v>1478</v>
      </c>
      <c r="H95" s="35">
        <v>31</v>
      </c>
      <c r="I95" s="35">
        <v>0</v>
      </c>
      <c r="J95" s="49"/>
      <c r="K95" s="13"/>
    </row>
    <row r="96" spans="1:11" ht="21" customHeight="1" x14ac:dyDescent="0.2">
      <c r="A96" s="26" t="s">
        <v>201</v>
      </c>
      <c r="B96" s="22">
        <f t="shared" ref="B96:B99" si="21">+C96+D96+E96+F96</f>
        <v>2161</v>
      </c>
      <c r="C96" s="34">
        <v>0</v>
      </c>
      <c r="D96" s="34">
        <v>-45</v>
      </c>
      <c r="E96" s="34">
        <v>-154</v>
      </c>
      <c r="F96" s="22">
        <f t="shared" ref="F96:F99" si="22">+G96+H96+I96</f>
        <v>2360</v>
      </c>
      <c r="G96" s="34">
        <v>2182</v>
      </c>
      <c r="H96" s="34">
        <v>178</v>
      </c>
      <c r="I96" s="34">
        <v>0</v>
      </c>
      <c r="J96" s="49"/>
      <c r="K96" s="13"/>
    </row>
    <row r="97" spans="1:11" ht="21" customHeight="1" x14ac:dyDescent="0.2">
      <c r="A97" s="27" t="s">
        <v>202</v>
      </c>
      <c r="B97" s="23">
        <f t="shared" si="21"/>
        <v>4791</v>
      </c>
      <c r="C97" s="35">
        <v>0</v>
      </c>
      <c r="D97" s="35">
        <v>3</v>
      </c>
      <c r="E97" s="35">
        <v>-15</v>
      </c>
      <c r="F97" s="23">
        <f t="shared" si="22"/>
        <v>4803</v>
      </c>
      <c r="G97" s="35">
        <v>4803</v>
      </c>
      <c r="H97" s="35">
        <v>0</v>
      </c>
      <c r="I97" s="35">
        <v>0</v>
      </c>
      <c r="J97" s="49"/>
      <c r="K97" s="13"/>
    </row>
    <row r="98" spans="1:11" ht="21" customHeight="1" x14ac:dyDescent="0.2">
      <c r="A98" s="26" t="s">
        <v>203</v>
      </c>
      <c r="B98" s="22">
        <f t="shared" si="21"/>
        <v>-1003</v>
      </c>
      <c r="C98" s="34">
        <v>0</v>
      </c>
      <c r="D98" s="34">
        <v>0</v>
      </c>
      <c r="E98" s="34">
        <v>-42</v>
      </c>
      <c r="F98" s="22">
        <f t="shared" si="22"/>
        <v>-961</v>
      </c>
      <c r="G98" s="34">
        <v>-2898</v>
      </c>
      <c r="H98" s="34">
        <v>1937</v>
      </c>
      <c r="I98" s="34">
        <v>0</v>
      </c>
      <c r="J98" s="49"/>
      <c r="K98" s="13"/>
    </row>
    <row r="99" spans="1:11" ht="21" customHeight="1" x14ac:dyDescent="0.2">
      <c r="A99" s="27" t="s">
        <v>204</v>
      </c>
      <c r="B99" s="23">
        <f t="shared" si="21"/>
        <v>-5008</v>
      </c>
      <c r="C99" s="35">
        <v>0</v>
      </c>
      <c r="D99" s="35">
        <v>0</v>
      </c>
      <c r="E99" s="35">
        <v>-3</v>
      </c>
      <c r="F99" s="23">
        <f t="shared" si="22"/>
        <v>-5005</v>
      </c>
      <c r="G99" s="35">
        <v>-4657</v>
      </c>
      <c r="H99" s="35">
        <v>-348</v>
      </c>
      <c r="I99" s="35">
        <v>0</v>
      </c>
      <c r="J99" s="49"/>
      <c r="K99" s="13"/>
    </row>
    <row r="100" spans="1:11" ht="21" customHeight="1" x14ac:dyDescent="0.2">
      <c r="A100" s="26" t="s">
        <v>206</v>
      </c>
      <c r="B100" s="22">
        <f t="shared" ref="B100:B103" si="23">+C100+D100+E100+F100</f>
        <v>3306</v>
      </c>
      <c r="C100" s="34">
        <v>0</v>
      </c>
      <c r="D100" s="34">
        <v>-811</v>
      </c>
      <c r="E100" s="34">
        <v>-14</v>
      </c>
      <c r="F100" s="22">
        <f t="shared" ref="F100:F103" si="24">+G100+H100+I100</f>
        <v>4131</v>
      </c>
      <c r="G100" s="34">
        <v>2487</v>
      </c>
      <c r="H100" s="34">
        <v>1644</v>
      </c>
      <c r="I100" s="34">
        <v>0</v>
      </c>
      <c r="J100" s="49"/>
      <c r="K100" s="13"/>
    </row>
    <row r="101" spans="1:11" ht="21" customHeight="1" x14ac:dyDescent="0.2">
      <c r="A101" s="27" t="s">
        <v>207</v>
      </c>
      <c r="B101" s="23">
        <f t="shared" si="23"/>
        <v>9574</v>
      </c>
      <c r="C101" s="35">
        <v>0</v>
      </c>
      <c r="D101" s="35">
        <v>0</v>
      </c>
      <c r="E101" s="35">
        <v>-6</v>
      </c>
      <c r="F101" s="23">
        <f t="shared" si="24"/>
        <v>9580</v>
      </c>
      <c r="G101" s="35">
        <v>9941</v>
      </c>
      <c r="H101" s="35">
        <v>-361</v>
      </c>
      <c r="I101" s="35">
        <v>0</v>
      </c>
      <c r="J101" s="49"/>
      <c r="K101" s="13"/>
    </row>
    <row r="102" spans="1:11" ht="21" customHeight="1" x14ac:dyDescent="0.2">
      <c r="A102" s="26" t="s">
        <v>208</v>
      </c>
      <c r="B102" s="22">
        <f t="shared" si="23"/>
        <v>1563</v>
      </c>
      <c r="C102" s="34">
        <v>0</v>
      </c>
      <c r="D102" s="34">
        <v>0</v>
      </c>
      <c r="E102" s="34">
        <v>-3</v>
      </c>
      <c r="F102" s="22">
        <f t="shared" si="24"/>
        <v>1566</v>
      </c>
      <c r="G102" s="34">
        <v>1639</v>
      </c>
      <c r="H102" s="34">
        <v>-73</v>
      </c>
      <c r="I102" s="34">
        <v>0</v>
      </c>
      <c r="J102" s="49"/>
      <c r="K102" s="13"/>
    </row>
    <row r="103" spans="1:11" ht="21" customHeight="1" x14ac:dyDescent="0.2">
      <c r="A103" s="27" t="s">
        <v>209</v>
      </c>
      <c r="B103" s="23">
        <f t="shared" si="23"/>
        <v>5987</v>
      </c>
      <c r="C103" s="35">
        <v>1</v>
      </c>
      <c r="D103" s="35">
        <v>0</v>
      </c>
      <c r="E103" s="35">
        <v>0</v>
      </c>
      <c r="F103" s="23">
        <f t="shared" si="24"/>
        <v>5986</v>
      </c>
      <c r="G103" s="35">
        <v>2215</v>
      </c>
      <c r="H103" s="35">
        <v>3771</v>
      </c>
      <c r="I103" s="35">
        <v>0</v>
      </c>
      <c r="J103" s="49"/>
      <c r="K103" s="13"/>
    </row>
    <row r="104" spans="1:11" ht="21" customHeight="1" x14ac:dyDescent="0.2">
      <c r="A104" s="26" t="s">
        <v>210</v>
      </c>
      <c r="B104" s="22">
        <f t="shared" ref="B104:B107" si="25">+C104+D104+E104+F104</f>
        <v>-3403</v>
      </c>
      <c r="C104" s="34">
        <v>0</v>
      </c>
      <c r="D104" s="34">
        <v>-17</v>
      </c>
      <c r="E104" s="34">
        <v>-10</v>
      </c>
      <c r="F104" s="22">
        <f t="shared" ref="F104:F107" si="26">+G104+H104+I104</f>
        <v>-3376</v>
      </c>
      <c r="G104" s="34">
        <v>-2738</v>
      </c>
      <c r="H104" s="34">
        <v>-638</v>
      </c>
      <c r="I104" s="34">
        <v>0</v>
      </c>
      <c r="J104" s="49"/>
      <c r="K104" s="13"/>
    </row>
    <row r="105" spans="1:11" ht="21" customHeight="1" x14ac:dyDescent="0.2">
      <c r="A105" s="27" t="s">
        <v>211</v>
      </c>
      <c r="B105" s="23">
        <f t="shared" si="25"/>
        <v>-2999</v>
      </c>
      <c r="C105" s="35">
        <v>0</v>
      </c>
      <c r="D105" s="35">
        <v>-1</v>
      </c>
      <c r="E105" s="35">
        <v>0</v>
      </c>
      <c r="F105" s="23">
        <f t="shared" si="26"/>
        <v>-2998</v>
      </c>
      <c r="G105" s="35">
        <v>-2076</v>
      </c>
      <c r="H105" s="35">
        <v>-922</v>
      </c>
      <c r="I105" s="35">
        <v>0</v>
      </c>
      <c r="J105" s="49"/>
      <c r="K105" s="13"/>
    </row>
    <row r="106" spans="1:11" ht="21" customHeight="1" x14ac:dyDescent="0.2">
      <c r="A106" s="26" t="s">
        <v>212</v>
      </c>
      <c r="B106" s="22">
        <f t="shared" si="25"/>
        <v>-2032</v>
      </c>
      <c r="C106" s="34">
        <v>0</v>
      </c>
      <c r="D106" s="34">
        <v>-1</v>
      </c>
      <c r="E106" s="34">
        <v>-43</v>
      </c>
      <c r="F106" s="22">
        <f t="shared" si="26"/>
        <v>-1988</v>
      </c>
      <c r="G106" s="34">
        <v>-3781</v>
      </c>
      <c r="H106" s="34">
        <v>1793</v>
      </c>
      <c r="I106" s="34">
        <v>0</v>
      </c>
      <c r="J106" s="49"/>
      <c r="K106" s="13"/>
    </row>
    <row r="107" spans="1:11" ht="21" customHeight="1" x14ac:dyDescent="0.2">
      <c r="A107" s="27" t="s">
        <v>213</v>
      </c>
      <c r="B107" s="23">
        <f t="shared" si="25"/>
        <v>1291</v>
      </c>
      <c r="C107" s="35">
        <v>0</v>
      </c>
      <c r="D107" s="35">
        <v>2</v>
      </c>
      <c r="E107" s="35">
        <v>-47</v>
      </c>
      <c r="F107" s="23">
        <f t="shared" si="26"/>
        <v>1336</v>
      </c>
      <c r="G107" s="35">
        <v>-2029</v>
      </c>
      <c r="H107" s="35">
        <v>3365</v>
      </c>
      <c r="I107" s="35">
        <v>0</v>
      </c>
      <c r="J107" s="49"/>
      <c r="K107" s="13"/>
    </row>
    <row r="108" spans="1:11" ht="21" customHeight="1" x14ac:dyDescent="0.2">
      <c r="A108" s="26" t="s">
        <v>217</v>
      </c>
      <c r="B108" s="22">
        <f t="shared" ref="B108:B111" si="27">+C108+D108+E108+F108</f>
        <v>3888</v>
      </c>
      <c r="C108" s="34">
        <v>0</v>
      </c>
      <c r="D108" s="34">
        <v>-1</v>
      </c>
      <c r="E108" s="34">
        <v>-5</v>
      </c>
      <c r="F108" s="22">
        <f t="shared" ref="F108:F111" si="28">+G108+H108+I108</f>
        <v>3894</v>
      </c>
      <c r="G108" s="34">
        <v>3311</v>
      </c>
      <c r="H108" s="34">
        <v>583</v>
      </c>
      <c r="I108" s="34">
        <v>0</v>
      </c>
      <c r="J108" s="49"/>
      <c r="K108" s="13"/>
    </row>
    <row r="109" spans="1:11" ht="21" customHeight="1" x14ac:dyDescent="0.2">
      <c r="A109" s="27" t="s">
        <v>218</v>
      </c>
      <c r="B109" s="23">
        <f t="shared" si="27"/>
        <v>-5756</v>
      </c>
      <c r="C109" s="35">
        <v>0</v>
      </c>
      <c r="D109" s="35">
        <v>0</v>
      </c>
      <c r="E109" s="35">
        <v>123</v>
      </c>
      <c r="F109" s="23">
        <f t="shared" si="28"/>
        <v>-5879</v>
      </c>
      <c r="G109" s="35">
        <v>-8376</v>
      </c>
      <c r="H109" s="35">
        <v>2497</v>
      </c>
      <c r="I109" s="35">
        <v>0</v>
      </c>
      <c r="J109" s="49"/>
      <c r="K109" s="13"/>
    </row>
    <row r="110" spans="1:11" ht="21" customHeight="1" x14ac:dyDescent="0.2">
      <c r="A110" s="26" t="s">
        <v>219</v>
      </c>
      <c r="B110" s="22">
        <f t="shared" si="27"/>
        <v>4122</v>
      </c>
      <c r="C110" s="34">
        <v>457</v>
      </c>
      <c r="D110" s="34">
        <v>-1</v>
      </c>
      <c r="E110" s="34">
        <v>-1</v>
      </c>
      <c r="F110" s="22">
        <f t="shared" si="28"/>
        <v>3667</v>
      </c>
      <c r="G110" s="34">
        <v>3551</v>
      </c>
      <c r="H110" s="34">
        <v>116</v>
      </c>
      <c r="I110" s="34">
        <v>0</v>
      </c>
      <c r="J110" s="49"/>
      <c r="K110" s="13"/>
    </row>
    <row r="111" spans="1:11" ht="21" customHeight="1" x14ac:dyDescent="0.2">
      <c r="A111" s="27" t="s">
        <v>220</v>
      </c>
      <c r="B111" s="23">
        <f t="shared" si="27"/>
        <v>3974</v>
      </c>
      <c r="C111" s="35">
        <v>404</v>
      </c>
      <c r="D111" s="35">
        <v>0</v>
      </c>
      <c r="E111" s="35">
        <v>184</v>
      </c>
      <c r="F111" s="23">
        <f t="shared" si="28"/>
        <v>3386</v>
      </c>
      <c r="G111" s="35">
        <v>5071</v>
      </c>
      <c r="H111" s="35">
        <v>-1685</v>
      </c>
      <c r="I111" s="35">
        <v>0</v>
      </c>
      <c r="J111" s="49"/>
      <c r="K111" s="13"/>
    </row>
    <row r="112" spans="1:11" ht="21" customHeight="1" x14ac:dyDescent="0.2">
      <c r="A112" s="26" t="s">
        <v>221</v>
      </c>
      <c r="B112" s="22">
        <f t="shared" ref="B112:B115" si="29">+C112+D112+E112+F112</f>
        <v>-3613</v>
      </c>
      <c r="C112" s="34">
        <v>0</v>
      </c>
      <c r="D112" s="34">
        <v>-2</v>
      </c>
      <c r="E112" s="34">
        <v>-9</v>
      </c>
      <c r="F112" s="22">
        <f t="shared" ref="F112:F115" si="30">+G112+H112+I112</f>
        <v>-3602</v>
      </c>
      <c r="G112" s="34">
        <v>-5345</v>
      </c>
      <c r="H112" s="34">
        <v>1743</v>
      </c>
      <c r="I112" s="34">
        <v>0</v>
      </c>
      <c r="J112" s="49"/>
      <c r="K112" s="13"/>
    </row>
    <row r="113" spans="1:11" ht="21" customHeight="1" x14ac:dyDescent="0.2">
      <c r="A113" s="27" t="s">
        <v>222</v>
      </c>
      <c r="B113" s="23">
        <f t="shared" si="29"/>
        <v>3425</v>
      </c>
      <c r="C113" s="35">
        <v>3873</v>
      </c>
      <c r="D113" s="35">
        <v>-2</v>
      </c>
      <c r="E113" s="35">
        <v>35</v>
      </c>
      <c r="F113" s="23">
        <f t="shared" si="30"/>
        <v>-481</v>
      </c>
      <c r="G113" s="35">
        <v>1106</v>
      </c>
      <c r="H113" s="35">
        <v>-1587</v>
      </c>
      <c r="I113" s="35">
        <v>0</v>
      </c>
      <c r="J113" s="49"/>
      <c r="K113" s="13"/>
    </row>
    <row r="114" spans="1:11" ht="21" customHeight="1" x14ac:dyDescent="0.2">
      <c r="A114" s="26" t="s">
        <v>223</v>
      </c>
      <c r="B114" s="22">
        <f t="shared" si="29"/>
        <v>4474</v>
      </c>
      <c r="C114" s="34">
        <v>18</v>
      </c>
      <c r="D114" s="34">
        <v>-1</v>
      </c>
      <c r="E114" s="34">
        <v>97</v>
      </c>
      <c r="F114" s="22">
        <f t="shared" si="30"/>
        <v>4360</v>
      </c>
      <c r="G114" s="34">
        <v>-300</v>
      </c>
      <c r="H114" s="34">
        <v>4660</v>
      </c>
      <c r="I114" s="34">
        <v>0</v>
      </c>
      <c r="J114" s="49"/>
      <c r="K114" s="13"/>
    </row>
    <row r="115" spans="1:11" ht="21" customHeight="1" x14ac:dyDescent="0.2">
      <c r="A115" s="27" t="s">
        <v>224</v>
      </c>
      <c r="B115" s="23">
        <f t="shared" si="29"/>
        <v>4924</v>
      </c>
      <c r="C115" s="35">
        <v>0</v>
      </c>
      <c r="D115" s="35">
        <v>-1</v>
      </c>
      <c r="E115" s="35">
        <v>-25</v>
      </c>
      <c r="F115" s="23">
        <f t="shared" si="30"/>
        <v>4950</v>
      </c>
      <c r="G115" s="35">
        <v>4370</v>
      </c>
      <c r="H115" s="35">
        <v>580</v>
      </c>
      <c r="I115" s="35">
        <v>0</v>
      </c>
      <c r="J115" s="49"/>
      <c r="K115" s="13"/>
    </row>
    <row r="116" spans="1:11" ht="21" customHeight="1" x14ac:dyDescent="0.2">
      <c r="A116" s="26" t="s">
        <v>225</v>
      </c>
      <c r="B116" s="22">
        <f t="shared" ref="B116:B119" si="31">+C116+D116+E116+F116</f>
        <v>-4814</v>
      </c>
      <c r="C116" s="34">
        <v>0</v>
      </c>
      <c r="D116" s="34">
        <v>1</v>
      </c>
      <c r="E116" s="34">
        <v>25</v>
      </c>
      <c r="F116" s="22">
        <f t="shared" ref="F116:F119" si="32">+G116+H116+I116</f>
        <v>-4840</v>
      </c>
      <c r="G116" s="34">
        <v>-4508</v>
      </c>
      <c r="H116" s="34">
        <v>-332</v>
      </c>
      <c r="I116" s="34">
        <v>0</v>
      </c>
      <c r="J116" s="49"/>
      <c r="K116" s="13"/>
    </row>
    <row r="117" spans="1:11" ht="21" customHeight="1" x14ac:dyDescent="0.2">
      <c r="A117" s="27" t="s">
        <v>226</v>
      </c>
      <c r="B117" s="23">
        <f t="shared" si="31"/>
        <v>5593</v>
      </c>
      <c r="C117" s="35">
        <v>0</v>
      </c>
      <c r="D117" s="35">
        <v>0</v>
      </c>
      <c r="E117" s="35">
        <v>205</v>
      </c>
      <c r="F117" s="23">
        <f t="shared" si="32"/>
        <v>5388</v>
      </c>
      <c r="G117" s="35">
        <v>-665</v>
      </c>
      <c r="H117" s="35">
        <v>6053</v>
      </c>
      <c r="I117" s="35">
        <v>0</v>
      </c>
      <c r="J117" s="49"/>
      <c r="K117" s="13"/>
    </row>
    <row r="118" spans="1:11" ht="21" customHeight="1" x14ac:dyDescent="0.2">
      <c r="A118" s="26" t="s">
        <v>227</v>
      </c>
      <c r="B118" s="22">
        <f t="shared" si="31"/>
        <v>6198</v>
      </c>
      <c r="C118" s="34">
        <v>0</v>
      </c>
      <c r="D118" s="34">
        <v>0</v>
      </c>
      <c r="E118" s="34">
        <v>93</v>
      </c>
      <c r="F118" s="22">
        <f t="shared" si="32"/>
        <v>6105</v>
      </c>
      <c r="G118" s="34">
        <v>4581</v>
      </c>
      <c r="H118" s="34">
        <v>1524</v>
      </c>
      <c r="I118" s="34">
        <v>0</v>
      </c>
      <c r="J118" s="49"/>
      <c r="K118" s="13"/>
    </row>
    <row r="119" spans="1:11" ht="21" customHeight="1" x14ac:dyDescent="0.2">
      <c r="A119" s="27" t="s">
        <v>228</v>
      </c>
      <c r="B119" s="23">
        <f t="shared" si="31"/>
        <v>8938</v>
      </c>
      <c r="C119" s="35">
        <v>0</v>
      </c>
      <c r="D119" s="35">
        <v>0</v>
      </c>
      <c r="E119" s="35">
        <v>0</v>
      </c>
      <c r="F119" s="23">
        <f t="shared" si="32"/>
        <v>8938</v>
      </c>
      <c r="G119" s="35">
        <v>4930</v>
      </c>
      <c r="H119" s="35">
        <v>4008</v>
      </c>
      <c r="I119" s="35">
        <v>0</v>
      </c>
      <c r="J119" s="49"/>
      <c r="K119" s="13"/>
    </row>
    <row r="120" spans="1:11" ht="21" customHeight="1" x14ac:dyDescent="0.2">
      <c r="A120" s="26" t="s">
        <v>230</v>
      </c>
      <c r="B120" s="22">
        <f t="shared" ref="B120:B123" si="33">+C120+D120+E120+F120</f>
        <v>7367</v>
      </c>
      <c r="C120" s="34">
        <v>0</v>
      </c>
      <c r="D120" s="34">
        <v>0</v>
      </c>
      <c r="E120" s="34">
        <v>24</v>
      </c>
      <c r="F120" s="22">
        <f t="shared" ref="F120:F123" si="34">+G120+H120+I120</f>
        <v>7343</v>
      </c>
      <c r="G120" s="34">
        <v>1758</v>
      </c>
      <c r="H120" s="34">
        <v>5585</v>
      </c>
      <c r="I120" s="34">
        <v>0</v>
      </c>
      <c r="J120" s="49"/>
      <c r="K120" s="13"/>
    </row>
    <row r="121" spans="1:11" ht="21" customHeight="1" x14ac:dyDescent="0.2">
      <c r="A121" s="27" t="s">
        <v>231</v>
      </c>
      <c r="B121" s="23">
        <f t="shared" si="33"/>
        <v>-164</v>
      </c>
      <c r="C121" s="35">
        <v>150</v>
      </c>
      <c r="D121" s="35">
        <v>10</v>
      </c>
      <c r="E121" s="35">
        <v>47</v>
      </c>
      <c r="F121" s="23">
        <f t="shared" si="34"/>
        <v>-371</v>
      </c>
      <c r="G121" s="35">
        <v>-2252</v>
      </c>
      <c r="H121" s="35">
        <v>1881</v>
      </c>
      <c r="I121" s="35">
        <v>0</v>
      </c>
      <c r="J121" s="49"/>
      <c r="K121" s="13"/>
    </row>
    <row r="122" spans="1:11" ht="21" customHeight="1" x14ac:dyDescent="0.2">
      <c r="A122" s="26" t="s">
        <v>232</v>
      </c>
      <c r="B122" s="22">
        <f t="shared" si="33"/>
        <v>9128</v>
      </c>
      <c r="C122" s="34">
        <v>251</v>
      </c>
      <c r="D122" s="34">
        <v>4785</v>
      </c>
      <c r="E122" s="34">
        <v>0</v>
      </c>
      <c r="F122" s="22">
        <f t="shared" si="34"/>
        <v>4092</v>
      </c>
      <c r="G122" s="34">
        <v>-2287</v>
      </c>
      <c r="H122" s="34">
        <v>6379</v>
      </c>
      <c r="I122" s="34">
        <v>0</v>
      </c>
      <c r="J122" s="49"/>
      <c r="K122" s="13"/>
    </row>
    <row r="123" spans="1:11" ht="21" customHeight="1" x14ac:dyDescent="0.2">
      <c r="A123" s="27" t="s">
        <v>233</v>
      </c>
      <c r="B123" s="23">
        <f t="shared" si="33"/>
        <v>-424</v>
      </c>
      <c r="C123" s="35">
        <v>-36</v>
      </c>
      <c r="D123" s="35">
        <v>0</v>
      </c>
      <c r="E123" s="35">
        <v>24</v>
      </c>
      <c r="F123" s="23">
        <f t="shared" si="34"/>
        <v>-412</v>
      </c>
      <c r="G123" s="35">
        <v>-2351</v>
      </c>
      <c r="H123" s="35">
        <v>1939</v>
      </c>
      <c r="I123" s="35">
        <v>0</v>
      </c>
      <c r="J123" s="49"/>
      <c r="K123" s="13"/>
    </row>
    <row r="124" spans="1:11" ht="21" customHeight="1" x14ac:dyDescent="0.2">
      <c r="A124" s="26" t="s">
        <v>235</v>
      </c>
      <c r="B124" s="22">
        <f t="shared" ref="B124:B127" si="35">+C124+D124+E124+F124</f>
        <v>-4543</v>
      </c>
      <c r="C124" s="34">
        <v>-112</v>
      </c>
      <c r="D124" s="34">
        <v>0</v>
      </c>
      <c r="E124" s="34">
        <v>0</v>
      </c>
      <c r="F124" s="22">
        <f t="shared" ref="F124:F127" si="36">+G124+H124+I124</f>
        <v>-4431</v>
      </c>
      <c r="G124" s="34">
        <v>-2280</v>
      </c>
      <c r="H124" s="34">
        <v>-2151</v>
      </c>
      <c r="I124" s="34">
        <v>0</v>
      </c>
      <c r="J124" s="49"/>
      <c r="K124" s="13"/>
    </row>
    <row r="125" spans="1:11" ht="21" customHeight="1" x14ac:dyDescent="0.2">
      <c r="A125" s="27" t="s">
        <v>236</v>
      </c>
      <c r="B125" s="23">
        <f t="shared" si="35"/>
        <v>4094</v>
      </c>
      <c r="C125" s="35">
        <v>0</v>
      </c>
      <c r="D125" s="35">
        <v>10</v>
      </c>
      <c r="E125" s="35">
        <v>-17</v>
      </c>
      <c r="F125" s="23">
        <f t="shared" si="36"/>
        <v>4101</v>
      </c>
      <c r="G125" s="35">
        <v>4694</v>
      </c>
      <c r="H125" s="35">
        <v>-593</v>
      </c>
      <c r="I125" s="35">
        <v>0</v>
      </c>
      <c r="J125" s="49"/>
      <c r="K125" s="13"/>
    </row>
    <row r="126" spans="1:11" ht="21" customHeight="1" x14ac:dyDescent="0.2">
      <c r="A126" s="26" t="s">
        <v>237</v>
      </c>
      <c r="B126" s="22">
        <f t="shared" si="35"/>
        <v>6198</v>
      </c>
      <c r="C126" s="34">
        <v>0</v>
      </c>
      <c r="D126" s="34">
        <v>0</v>
      </c>
      <c r="E126" s="34">
        <v>33</v>
      </c>
      <c r="F126" s="22">
        <f t="shared" si="36"/>
        <v>6165</v>
      </c>
      <c r="G126" s="34">
        <v>7484</v>
      </c>
      <c r="H126" s="34">
        <v>-1319</v>
      </c>
      <c r="I126" s="34">
        <v>0</v>
      </c>
      <c r="J126" s="49"/>
      <c r="K126" s="13"/>
    </row>
    <row r="127" spans="1:11" ht="21" customHeight="1" x14ac:dyDescent="0.2">
      <c r="A127" s="27" t="s">
        <v>238</v>
      </c>
      <c r="B127" s="23">
        <f t="shared" si="35"/>
        <v>7144</v>
      </c>
      <c r="C127" s="35">
        <v>0</v>
      </c>
      <c r="D127" s="35">
        <v>3</v>
      </c>
      <c r="E127" s="35">
        <v>35</v>
      </c>
      <c r="F127" s="23">
        <f t="shared" si="36"/>
        <v>7106</v>
      </c>
      <c r="G127" s="35">
        <v>-287</v>
      </c>
      <c r="H127" s="35">
        <v>7393</v>
      </c>
      <c r="I127" s="35">
        <v>0</v>
      </c>
      <c r="J127" s="49"/>
      <c r="K127" s="13"/>
    </row>
    <row r="128" spans="1:11" ht="21" customHeight="1" x14ac:dyDescent="0.2">
      <c r="A128" s="26" t="s">
        <v>239</v>
      </c>
      <c r="B128" s="22">
        <f t="shared" ref="B128:B131" si="37">+C128+D128+E128+F128</f>
        <v>718</v>
      </c>
      <c r="C128" s="34">
        <v>0</v>
      </c>
      <c r="D128" s="34">
        <v>0</v>
      </c>
      <c r="E128" s="34">
        <v>0</v>
      </c>
      <c r="F128" s="22">
        <f t="shared" ref="F128:F131" si="38">+G128+H128+I128</f>
        <v>718</v>
      </c>
      <c r="G128" s="34">
        <v>-4964</v>
      </c>
      <c r="H128" s="34">
        <v>5682</v>
      </c>
      <c r="I128" s="34">
        <v>0</v>
      </c>
      <c r="J128" s="49"/>
      <c r="K128" s="13"/>
    </row>
    <row r="129" spans="1:11" ht="21" customHeight="1" x14ac:dyDescent="0.2">
      <c r="A129" s="27" t="s">
        <v>240</v>
      </c>
      <c r="B129" s="23">
        <f t="shared" si="37"/>
        <v>12445</v>
      </c>
      <c r="C129" s="35">
        <v>2850</v>
      </c>
      <c r="D129" s="35">
        <v>2</v>
      </c>
      <c r="E129" s="35">
        <v>74</v>
      </c>
      <c r="F129" s="23">
        <f t="shared" si="38"/>
        <v>9519</v>
      </c>
      <c r="G129" s="35">
        <v>5734</v>
      </c>
      <c r="H129" s="35">
        <v>3785</v>
      </c>
      <c r="I129" s="35">
        <v>0</v>
      </c>
      <c r="J129" s="49"/>
      <c r="K129" s="13"/>
    </row>
    <row r="130" spans="1:11" ht="21" customHeight="1" x14ac:dyDescent="0.2">
      <c r="A130" s="26" t="s">
        <v>241</v>
      </c>
      <c r="B130" s="22">
        <f t="shared" si="37"/>
        <v>1832</v>
      </c>
      <c r="C130" s="34">
        <v>3238</v>
      </c>
      <c r="D130" s="34">
        <v>1</v>
      </c>
      <c r="E130" s="34">
        <v>0</v>
      </c>
      <c r="F130" s="22">
        <f t="shared" si="38"/>
        <v>-1407</v>
      </c>
      <c r="G130" s="34">
        <v>1051</v>
      </c>
      <c r="H130" s="34">
        <v>-2458</v>
      </c>
      <c r="I130" s="34">
        <v>0</v>
      </c>
      <c r="J130" s="49"/>
      <c r="K130" s="13"/>
    </row>
    <row r="131" spans="1:11" ht="21" customHeight="1" x14ac:dyDescent="0.2">
      <c r="A131" s="27" t="s">
        <v>242</v>
      </c>
      <c r="B131" s="23">
        <f t="shared" si="37"/>
        <v>4218</v>
      </c>
      <c r="C131" s="35">
        <v>1497</v>
      </c>
      <c r="D131" s="35">
        <v>1</v>
      </c>
      <c r="E131" s="35">
        <v>-49</v>
      </c>
      <c r="F131" s="23">
        <f t="shared" si="38"/>
        <v>2769</v>
      </c>
      <c r="G131" s="35">
        <v>1911</v>
      </c>
      <c r="H131" s="35">
        <v>858</v>
      </c>
      <c r="I131" s="35">
        <v>0</v>
      </c>
      <c r="J131" s="49"/>
      <c r="K131" s="13"/>
    </row>
  </sheetData>
  <mergeCells count="11">
    <mergeCell ref="A6:A9"/>
    <mergeCell ref="B6:I6"/>
    <mergeCell ref="F7:I7"/>
    <mergeCell ref="B7:B9"/>
    <mergeCell ref="F8:F9"/>
    <mergeCell ref="I8:I9"/>
    <mergeCell ref="C7:C9"/>
    <mergeCell ref="D7:D9"/>
    <mergeCell ref="E7:E9"/>
    <mergeCell ref="G8:G9"/>
    <mergeCell ref="H8:H9"/>
  </mergeCells>
  <pageMargins left="0.7" right="0.7" top="0.75" bottom="0.75" header="0.3" footer="0.3"/>
  <pageSetup paperSize="9" scale="49" orientation="landscape" horizontalDpi="300" verticalDpi="300" r:id="rId1"/>
  <rowBreaks count="1" manualBreakCount="1">
    <brk id="3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130"/>
  <sheetViews>
    <sheetView showGridLines="0" view="pageBreakPreview" zoomScale="80" zoomScaleNormal="75" zoomScaleSheetLayoutView="80" workbookViewId="0">
      <pane ySplit="9" topLeftCell="A20" activePane="bottomLeft" state="frozen"/>
      <selection activeCell="A87" sqref="A87:XFD87"/>
      <selection pane="bottomLeft" activeCell="F33" sqref="F33"/>
    </sheetView>
  </sheetViews>
  <sheetFormatPr defaultColWidth="9.140625" defaultRowHeight="12.75" x14ac:dyDescent="0.2"/>
  <cols>
    <col min="1" max="1" width="15" style="15" customWidth="1"/>
    <col min="2" max="2" width="15.28515625" style="15" customWidth="1"/>
    <col min="3" max="3" width="15.42578125" style="15" customWidth="1"/>
    <col min="4" max="5" width="16.42578125" style="15" customWidth="1"/>
    <col min="6" max="6" width="15.85546875" style="15" customWidth="1"/>
    <col min="7" max="7" width="14.85546875" style="15" customWidth="1"/>
    <col min="8" max="8" width="15" style="15" customWidth="1"/>
    <col min="9" max="9" width="13.7109375" style="15" customWidth="1"/>
    <col min="10" max="16" width="16.140625" style="15" customWidth="1"/>
    <col min="17" max="17" width="15" style="15" customWidth="1"/>
    <col min="18" max="18" width="15.28515625" style="15" customWidth="1"/>
    <col min="19" max="19" width="16" style="15" customWidth="1"/>
    <col min="20" max="16384" width="9.140625" style="15"/>
  </cols>
  <sheetData>
    <row r="2" spans="1:20" x14ac:dyDescent="0.2">
      <c r="A2" s="14" t="s">
        <v>244</v>
      </c>
      <c r="B2" s="14"/>
    </row>
    <row r="4" spans="1:20" x14ac:dyDescent="0.2">
      <c r="A4" s="16" t="s">
        <v>87</v>
      </c>
      <c r="C4" s="16"/>
      <c r="D4" s="16"/>
    </row>
    <row r="5" spans="1:20" x14ac:dyDescent="0.2">
      <c r="S5" s="18"/>
    </row>
    <row r="6" spans="1:20" ht="24" customHeight="1" x14ac:dyDescent="0.2">
      <c r="A6" s="122" t="s">
        <v>6</v>
      </c>
      <c r="B6" s="143" t="s">
        <v>88</v>
      </c>
      <c r="C6" s="144"/>
      <c r="D6" s="144"/>
      <c r="E6" s="144"/>
      <c r="F6" s="144"/>
      <c r="G6" s="144"/>
      <c r="H6" s="144"/>
      <c r="I6" s="144"/>
      <c r="J6" s="144"/>
      <c r="K6" s="144"/>
      <c r="L6" s="144"/>
      <c r="M6" s="144"/>
      <c r="N6" s="144"/>
      <c r="O6" s="144"/>
      <c r="P6" s="144"/>
      <c r="Q6" s="144"/>
      <c r="R6" s="144"/>
      <c r="S6" s="144"/>
    </row>
    <row r="7" spans="1:20" ht="24.75" customHeight="1" x14ac:dyDescent="0.2">
      <c r="A7" s="122"/>
      <c r="B7" s="145" t="s">
        <v>83</v>
      </c>
      <c r="C7" s="147" t="s">
        <v>80</v>
      </c>
      <c r="D7" s="147" t="s">
        <v>89</v>
      </c>
      <c r="E7" s="138" t="s">
        <v>148</v>
      </c>
      <c r="F7" s="139"/>
      <c r="G7" s="139"/>
      <c r="H7" s="138" t="s">
        <v>90</v>
      </c>
      <c r="I7" s="139"/>
      <c r="J7" s="139"/>
      <c r="K7" s="138" t="s">
        <v>129</v>
      </c>
      <c r="L7" s="139"/>
      <c r="M7" s="139"/>
      <c r="N7" s="138" t="s">
        <v>137</v>
      </c>
      <c r="O7" s="139"/>
      <c r="P7" s="139"/>
      <c r="Q7" s="138" t="s">
        <v>91</v>
      </c>
      <c r="R7" s="139"/>
      <c r="S7" s="139"/>
    </row>
    <row r="8" spans="1:20" ht="35.25" customHeight="1" x14ac:dyDescent="0.2">
      <c r="A8" s="122"/>
      <c r="B8" s="146"/>
      <c r="C8" s="147"/>
      <c r="D8" s="147"/>
      <c r="E8" s="103" t="s">
        <v>83</v>
      </c>
      <c r="F8" s="104" t="s">
        <v>80</v>
      </c>
      <c r="G8" s="104" t="s">
        <v>89</v>
      </c>
      <c r="H8" s="103" t="s">
        <v>83</v>
      </c>
      <c r="I8" s="104" t="s">
        <v>80</v>
      </c>
      <c r="J8" s="104" t="s">
        <v>89</v>
      </c>
      <c r="K8" s="103" t="s">
        <v>83</v>
      </c>
      <c r="L8" s="104" t="s">
        <v>80</v>
      </c>
      <c r="M8" s="104" t="s">
        <v>89</v>
      </c>
      <c r="N8" s="103" t="s">
        <v>83</v>
      </c>
      <c r="O8" s="104" t="s">
        <v>80</v>
      </c>
      <c r="P8" s="104" t="s">
        <v>89</v>
      </c>
      <c r="Q8" s="103" t="s">
        <v>83</v>
      </c>
      <c r="R8" s="104" t="s">
        <v>80</v>
      </c>
      <c r="S8" s="104" t="s">
        <v>89</v>
      </c>
    </row>
    <row r="9" spans="1:20" ht="21" customHeight="1" x14ac:dyDescent="0.2">
      <c r="A9" s="74">
        <v>1</v>
      </c>
      <c r="B9" s="74">
        <f t="shared" ref="B9:J9" si="0">A9+1</f>
        <v>2</v>
      </c>
      <c r="C9" s="74">
        <f t="shared" si="0"/>
        <v>3</v>
      </c>
      <c r="D9" s="74">
        <f t="shared" si="0"/>
        <v>4</v>
      </c>
      <c r="E9" s="74">
        <f t="shared" si="0"/>
        <v>5</v>
      </c>
      <c r="F9" s="74">
        <f t="shared" si="0"/>
        <v>6</v>
      </c>
      <c r="G9" s="74">
        <f t="shared" si="0"/>
        <v>7</v>
      </c>
      <c r="H9" s="74">
        <f t="shared" si="0"/>
        <v>8</v>
      </c>
      <c r="I9" s="74">
        <f t="shared" si="0"/>
        <v>9</v>
      </c>
      <c r="J9" s="74">
        <f t="shared" si="0"/>
        <v>10</v>
      </c>
      <c r="K9" s="74">
        <f t="shared" ref="K9" si="1">J9+1</f>
        <v>11</v>
      </c>
      <c r="L9" s="74">
        <f t="shared" ref="L9" si="2">K9+1</f>
        <v>12</v>
      </c>
      <c r="M9" s="74">
        <f t="shared" ref="M9" si="3">L9+1</f>
        <v>13</v>
      </c>
      <c r="N9" s="74">
        <f t="shared" ref="N9" si="4">M9+1</f>
        <v>14</v>
      </c>
      <c r="O9" s="74">
        <f t="shared" ref="O9" si="5">N9+1</f>
        <v>15</v>
      </c>
      <c r="P9" s="74">
        <f t="shared" ref="P9" si="6">O9+1</f>
        <v>16</v>
      </c>
      <c r="Q9" s="74">
        <f t="shared" ref="Q9" si="7">P9+1</f>
        <v>17</v>
      </c>
      <c r="R9" s="74">
        <f t="shared" ref="R9" si="8">Q9+1</f>
        <v>18</v>
      </c>
      <c r="S9" s="74">
        <f t="shared" ref="S9" si="9">R9+1</f>
        <v>19</v>
      </c>
    </row>
    <row r="10" spans="1:20" ht="21" hidden="1" customHeight="1" x14ac:dyDescent="0.2">
      <c r="A10" s="21">
        <v>2000</v>
      </c>
      <c r="B10" s="22"/>
      <c r="C10" s="22"/>
      <c r="D10" s="22"/>
      <c r="E10" s="22"/>
      <c r="F10" s="22"/>
      <c r="G10" s="22"/>
      <c r="H10" s="22"/>
      <c r="I10" s="22"/>
      <c r="J10" s="22"/>
      <c r="K10" s="22"/>
      <c r="L10" s="22"/>
      <c r="M10" s="22"/>
      <c r="N10" s="22"/>
      <c r="O10" s="22"/>
      <c r="P10" s="22"/>
      <c r="Q10" s="22"/>
      <c r="R10" s="22"/>
      <c r="S10" s="22"/>
    </row>
    <row r="11" spans="1:20" ht="21" hidden="1" customHeight="1" x14ac:dyDescent="0.2">
      <c r="A11" s="75">
        <v>2001</v>
      </c>
      <c r="B11" s="76"/>
      <c r="C11" s="76"/>
      <c r="D11" s="76"/>
      <c r="E11" s="76"/>
      <c r="F11" s="76"/>
      <c r="G11" s="76"/>
      <c r="H11" s="76"/>
      <c r="I11" s="76"/>
      <c r="J11" s="76"/>
      <c r="K11" s="76"/>
      <c r="L11" s="76"/>
      <c r="M11" s="76"/>
      <c r="N11" s="76"/>
      <c r="O11" s="76"/>
      <c r="P11" s="76"/>
      <c r="Q11" s="76"/>
      <c r="R11" s="76"/>
      <c r="S11" s="76"/>
    </row>
    <row r="12" spans="1:20" ht="21" hidden="1" customHeight="1" x14ac:dyDescent="0.2">
      <c r="A12" s="21">
        <v>2002</v>
      </c>
      <c r="B12" s="22"/>
      <c r="C12" s="22"/>
      <c r="D12" s="22"/>
      <c r="E12" s="22"/>
      <c r="F12" s="22"/>
      <c r="G12" s="22"/>
      <c r="H12" s="22"/>
      <c r="I12" s="22"/>
      <c r="J12" s="22"/>
      <c r="K12" s="22"/>
      <c r="L12" s="22"/>
      <c r="M12" s="22"/>
      <c r="N12" s="22"/>
      <c r="O12" s="22"/>
      <c r="P12" s="22"/>
      <c r="Q12" s="22"/>
      <c r="R12" s="22"/>
      <c r="S12" s="22"/>
    </row>
    <row r="13" spans="1:20" s="24" customFormat="1" ht="21" hidden="1" customHeight="1" x14ac:dyDescent="0.2">
      <c r="A13" s="75">
        <v>2003</v>
      </c>
      <c r="B13" s="76"/>
      <c r="C13" s="76"/>
      <c r="D13" s="76"/>
      <c r="E13" s="76"/>
      <c r="F13" s="76"/>
      <c r="G13" s="76"/>
      <c r="H13" s="76"/>
      <c r="I13" s="76"/>
      <c r="J13" s="76"/>
      <c r="K13" s="76"/>
      <c r="L13" s="76"/>
      <c r="M13" s="76"/>
      <c r="N13" s="76"/>
      <c r="O13" s="76"/>
      <c r="P13" s="76"/>
      <c r="Q13" s="76"/>
      <c r="R13" s="76"/>
      <c r="S13" s="76"/>
    </row>
    <row r="14" spans="1:20" ht="21" customHeight="1" x14ac:dyDescent="0.2">
      <c r="A14" s="21">
        <v>2004</v>
      </c>
      <c r="B14" s="22">
        <f>+C14-D14</f>
        <v>1849</v>
      </c>
      <c r="C14" s="22">
        <f>+F14+I14+L14+O14+R14</f>
        <v>12124</v>
      </c>
      <c r="D14" s="22">
        <f>+G14+J14+M14+P14+S14</f>
        <v>10275</v>
      </c>
      <c r="E14" s="22">
        <f>+F14-G14</f>
        <v>1521</v>
      </c>
      <c r="F14" s="22">
        <f>+F51+F52+F53+F54</f>
        <v>3284</v>
      </c>
      <c r="G14" s="22">
        <f>+G51+G52+G53+G54</f>
        <v>1763</v>
      </c>
      <c r="H14" s="22">
        <f>+I14-J14</f>
        <v>848</v>
      </c>
      <c r="I14" s="22">
        <f>+I51+I52+I53+I54</f>
        <v>4706</v>
      </c>
      <c r="J14" s="22">
        <f>+J51+J52+J53+J54</f>
        <v>3858</v>
      </c>
      <c r="K14" s="22">
        <f>+L14-M14</f>
        <v>1082</v>
      </c>
      <c r="L14" s="22">
        <f>+L51+L52+L53+L54</f>
        <v>1145</v>
      </c>
      <c r="M14" s="22">
        <f>+M51+M52+M53+M54</f>
        <v>63</v>
      </c>
      <c r="N14" s="22">
        <f>+O14-P14</f>
        <v>138</v>
      </c>
      <c r="O14" s="22">
        <f>+O51+O52+O53+O54</f>
        <v>163</v>
      </c>
      <c r="P14" s="22">
        <f>+P51+P52+P53+P54</f>
        <v>25</v>
      </c>
      <c r="Q14" s="22">
        <f>+R14-S14</f>
        <v>-1740</v>
      </c>
      <c r="R14" s="22">
        <f>+R51+R52+R53+R54</f>
        <v>2826</v>
      </c>
      <c r="S14" s="22">
        <f>+S51+S52+S53+S54</f>
        <v>4566</v>
      </c>
      <c r="T14" s="40"/>
    </row>
    <row r="15" spans="1:20" s="24" customFormat="1" ht="21" customHeight="1" x14ac:dyDescent="0.2">
      <c r="A15" s="75">
        <v>2005</v>
      </c>
      <c r="B15" s="76">
        <f t="shared" ref="B15:B87" si="10">+C15-D15</f>
        <v>2573</v>
      </c>
      <c r="C15" s="76">
        <f t="shared" ref="C15:C87" si="11">+F15+I15+L15+O15+R15</f>
        <v>14633</v>
      </c>
      <c r="D15" s="76">
        <f t="shared" ref="D15:D87" si="12">+G15+J15+M15+P15+S15</f>
        <v>12060</v>
      </c>
      <c r="E15" s="76">
        <f t="shared" ref="E15:E87" si="13">+F15-G15</f>
        <v>2294</v>
      </c>
      <c r="F15" s="76">
        <f>+F55+F56+F57+F58</f>
        <v>4322</v>
      </c>
      <c r="G15" s="76">
        <f>+G55+G56+G57+G58</f>
        <v>2028</v>
      </c>
      <c r="H15" s="76">
        <f t="shared" ref="H15:H87" si="14">+I15-J15</f>
        <v>599</v>
      </c>
      <c r="I15" s="76">
        <f>+I55+I56+I57+I58</f>
        <v>5081</v>
      </c>
      <c r="J15" s="76">
        <f>+J55+J56+J57+J58</f>
        <v>4482</v>
      </c>
      <c r="K15" s="76">
        <f t="shared" ref="K15:K87" si="15">+L15-M15</f>
        <v>911</v>
      </c>
      <c r="L15" s="76">
        <f>+L55+L56+L57+L58</f>
        <v>974</v>
      </c>
      <c r="M15" s="76">
        <f>+M55+M56+M57+M58</f>
        <v>63</v>
      </c>
      <c r="N15" s="76">
        <f t="shared" ref="N15:N87" si="16">+O15-P15</f>
        <v>438</v>
      </c>
      <c r="O15" s="76">
        <f>+O55+O56+O57+O58</f>
        <v>469</v>
      </c>
      <c r="P15" s="76">
        <f>+P55+P56+P57+P58</f>
        <v>31</v>
      </c>
      <c r="Q15" s="76">
        <f t="shared" ref="Q15:Q87" si="17">+R15-S15</f>
        <v>-1669</v>
      </c>
      <c r="R15" s="76">
        <f>+R55+R56+R57+R58</f>
        <v>3787</v>
      </c>
      <c r="S15" s="76">
        <f>+S55+S56+S57+S58</f>
        <v>5456</v>
      </c>
      <c r="T15" s="40"/>
    </row>
    <row r="16" spans="1:20" s="24" customFormat="1" ht="21" customHeight="1" x14ac:dyDescent="0.2">
      <c r="A16" s="21">
        <v>2006</v>
      </c>
      <c r="B16" s="22">
        <f t="shared" si="10"/>
        <v>2596</v>
      </c>
      <c r="C16" s="22">
        <f t="shared" si="11"/>
        <v>17764</v>
      </c>
      <c r="D16" s="22">
        <f t="shared" si="12"/>
        <v>15168</v>
      </c>
      <c r="E16" s="22">
        <f t="shared" si="13"/>
        <v>2760</v>
      </c>
      <c r="F16" s="22">
        <f>+F60+F61+F62+F59</f>
        <v>5336</v>
      </c>
      <c r="G16" s="22">
        <f>+G60+G61+G62+G59</f>
        <v>2576</v>
      </c>
      <c r="H16" s="22">
        <f t="shared" si="14"/>
        <v>37</v>
      </c>
      <c r="I16" s="22">
        <f>+I60+I61+I62+I59</f>
        <v>5772</v>
      </c>
      <c r="J16" s="22">
        <f>+J60+J61+J62+J59</f>
        <v>5735</v>
      </c>
      <c r="K16" s="22">
        <f t="shared" si="15"/>
        <v>917</v>
      </c>
      <c r="L16" s="22">
        <f>+L60+L61+L62+L59</f>
        <v>988</v>
      </c>
      <c r="M16" s="22">
        <f>+M60+M61+M62+M59</f>
        <v>71</v>
      </c>
      <c r="N16" s="22">
        <f t="shared" si="16"/>
        <v>484</v>
      </c>
      <c r="O16" s="22">
        <f>+O60+O61+O62+O59</f>
        <v>510</v>
      </c>
      <c r="P16" s="22">
        <f>+P60+P61+P62+P59</f>
        <v>26</v>
      </c>
      <c r="Q16" s="22">
        <f t="shared" si="17"/>
        <v>-1602</v>
      </c>
      <c r="R16" s="22">
        <f>+R60+R61+R62+R59</f>
        <v>5158</v>
      </c>
      <c r="S16" s="22">
        <f>+S60+S61+S62+S59</f>
        <v>6760</v>
      </c>
      <c r="T16" s="40"/>
    </row>
    <row r="17" spans="1:20" s="24" customFormat="1" ht="21" customHeight="1" x14ac:dyDescent="0.2">
      <c r="A17" s="75">
        <v>2007</v>
      </c>
      <c r="B17" s="76">
        <f t="shared" si="10"/>
        <v>6066</v>
      </c>
      <c r="C17" s="76">
        <f t="shared" si="11"/>
        <v>22950</v>
      </c>
      <c r="D17" s="76">
        <f t="shared" si="12"/>
        <v>16884</v>
      </c>
      <c r="E17" s="76">
        <f t="shared" si="13"/>
        <v>3367</v>
      </c>
      <c r="F17" s="76">
        <f>+F63+F64+F65+F66</f>
        <v>6514</v>
      </c>
      <c r="G17" s="76">
        <f>+G63+G64+G65+G66</f>
        <v>3147</v>
      </c>
      <c r="H17" s="76">
        <f t="shared" si="14"/>
        <v>2080</v>
      </c>
      <c r="I17" s="76">
        <f>+I63+I64+I65+I66</f>
        <v>7736</v>
      </c>
      <c r="J17" s="76">
        <f>+J63+J64+J65+J66</f>
        <v>5656</v>
      </c>
      <c r="K17" s="76">
        <f t="shared" si="15"/>
        <v>980</v>
      </c>
      <c r="L17" s="76">
        <f>+L63+L64+L65+L66</f>
        <v>1060</v>
      </c>
      <c r="M17" s="76">
        <f>+M63+M64+M65+M66</f>
        <v>80</v>
      </c>
      <c r="N17" s="76">
        <f t="shared" si="16"/>
        <v>907</v>
      </c>
      <c r="O17" s="76">
        <f>+O63+O64+O65+O66</f>
        <v>937</v>
      </c>
      <c r="P17" s="76">
        <f>+P63+P64+P65+P66</f>
        <v>30</v>
      </c>
      <c r="Q17" s="76">
        <f t="shared" si="17"/>
        <v>-1268</v>
      </c>
      <c r="R17" s="76">
        <f>+R63+R64+R65+R66</f>
        <v>6703</v>
      </c>
      <c r="S17" s="76">
        <f>+S63+S64+S65+S66</f>
        <v>7971</v>
      </c>
      <c r="T17" s="40"/>
    </row>
    <row r="18" spans="1:20" s="24" customFormat="1" ht="21" customHeight="1" x14ac:dyDescent="0.2">
      <c r="A18" s="21">
        <v>2008</v>
      </c>
      <c r="B18" s="22">
        <f t="shared" si="10"/>
        <v>5894</v>
      </c>
      <c r="C18" s="22">
        <f t="shared" si="11"/>
        <v>25840</v>
      </c>
      <c r="D18" s="22">
        <f t="shared" si="12"/>
        <v>19946</v>
      </c>
      <c r="E18" s="22">
        <f t="shared" si="13"/>
        <v>3411</v>
      </c>
      <c r="F18" s="22">
        <f>+F67+F68+F69+F70</f>
        <v>7144</v>
      </c>
      <c r="G18" s="22">
        <f>+G67+G68+G69+G70</f>
        <v>3733</v>
      </c>
      <c r="H18" s="22">
        <f t="shared" si="14"/>
        <v>1368</v>
      </c>
      <c r="I18" s="22">
        <f>+I67+I68+I69+I70</f>
        <v>8049</v>
      </c>
      <c r="J18" s="22">
        <f>+J67+J68+J69+J70</f>
        <v>6681</v>
      </c>
      <c r="K18" s="22">
        <f t="shared" si="15"/>
        <v>857</v>
      </c>
      <c r="L18" s="22">
        <f>+L67+L68+L69+L70</f>
        <v>933</v>
      </c>
      <c r="M18" s="22">
        <f>+M67+M68+M69+M70</f>
        <v>76</v>
      </c>
      <c r="N18" s="22">
        <f t="shared" si="16"/>
        <v>786</v>
      </c>
      <c r="O18" s="22">
        <f>+O67+O68+O69+O70</f>
        <v>832</v>
      </c>
      <c r="P18" s="22">
        <f>+P67+P68+P69+P70</f>
        <v>46</v>
      </c>
      <c r="Q18" s="22">
        <f t="shared" si="17"/>
        <v>-528</v>
      </c>
      <c r="R18" s="22">
        <f>+R67+R68+R69+R70</f>
        <v>8882</v>
      </c>
      <c r="S18" s="22">
        <f>+S67+S68+S69+S70</f>
        <v>9410</v>
      </c>
      <c r="T18" s="40"/>
    </row>
    <row r="19" spans="1:20" ht="21" customHeight="1" x14ac:dyDescent="0.2">
      <c r="A19" s="75">
        <v>2009</v>
      </c>
      <c r="B19" s="76">
        <f t="shared" si="10"/>
        <v>5586</v>
      </c>
      <c r="C19" s="76">
        <f t="shared" si="11"/>
        <v>22331</v>
      </c>
      <c r="D19" s="76">
        <f t="shared" si="12"/>
        <v>16745</v>
      </c>
      <c r="E19" s="76">
        <f t="shared" si="13"/>
        <v>3076</v>
      </c>
      <c r="F19" s="76">
        <f>+F71+F72+F73+F74</f>
        <v>6065</v>
      </c>
      <c r="G19" s="76">
        <f>+G71+G72+G73+G74</f>
        <v>2989</v>
      </c>
      <c r="H19" s="76">
        <f t="shared" si="14"/>
        <v>1213</v>
      </c>
      <c r="I19" s="76">
        <f>+I71+I72+I73+I74</f>
        <v>6476</v>
      </c>
      <c r="J19" s="76">
        <f>+J71+J72+J73+J74</f>
        <v>5263</v>
      </c>
      <c r="K19" s="76">
        <f t="shared" si="15"/>
        <v>1006</v>
      </c>
      <c r="L19" s="76">
        <f>+L71+L72+L73+L74</f>
        <v>1061</v>
      </c>
      <c r="M19" s="76">
        <f>+M71+M72+M73+M74</f>
        <v>55</v>
      </c>
      <c r="N19" s="76">
        <f t="shared" si="16"/>
        <v>476</v>
      </c>
      <c r="O19" s="76">
        <f>+O71+O72+O73+O74</f>
        <v>525</v>
      </c>
      <c r="P19" s="76">
        <f>+P71+P72+P73+P74</f>
        <v>49</v>
      </c>
      <c r="Q19" s="76">
        <f t="shared" si="17"/>
        <v>-185</v>
      </c>
      <c r="R19" s="76">
        <f>+R71+R72+R73+R74</f>
        <v>8204</v>
      </c>
      <c r="S19" s="76">
        <f>+S71+S72+S73+S74</f>
        <v>8389</v>
      </c>
      <c r="T19" s="40"/>
    </row>
    <row r="20" spans="1:20" s="24" customFormat="1" ht="21" customHeight="1" x14ac:dyDescent="0.2">
      <c r="A20" s="25">
        <v>2010</v>
      </c>
      <c r="B20" s="22">
        <f t="shared" si="10"/>
        <v>3844</v>
      </c>
      <c r="C20" s="22">
        <f t="shared" si="11"/>
        <v>26301</v>
      </c>
      <c r="D20" s="22">
        <f t="shared" si="12"/>
        <v>22457</v>
      </c>
      <c r="E20" s="22">
        <f t="shared" si="13"/>
        <v>2528</v>
      </c>
      <c r="F20" s="22">
        <f>+F75+F76+F77+F78</f>
        <v>6274</v>
      </c>
      <c r="G20" s="22">
        <f>+G75+G76+G77+G78</f>
        <v>3746</v>
      </c>
      <c r="H20" s="22">
        <f t="shared" si="14"/>
        <v>791</v>
      </c>
      <c r="I20" s="22">
        <f>+I75+I76+I77+I78</f>
        <v>7136</v>
      </c>
      <c r="J20" s="22">
        <f>+J75+J76+J77+J78</f>
        <v>6345</v>
      </c>
      <c r="K20" s="22">
        <f t="shared" si="15"/>
        <v>1238</v>
      </c>
      <c r="L20" s="22">
        <f>+L75+L76+L77+L78</f>
        <v>1336</v>
      </c>
      <c r="M20" s="22">
        <f>+M75+M76+M77+M78</f>
        <v>98</v>
      </c>
      <c r="N20" s="22">
        <f t="shared" si="16"/>
        <v>373</v>
      </c>
      <c r="O20" s="22">
        <f>+O75+O76+O77+O78</f>
        <v>535</v>
      </c>
      <c r="P20" s="22">
        <f>+P75+P76+P77+P78</f>
        <v>162</v>
      </c>
      <c r="Q20" s="22">
        <f t="shared" si="17"/>
        <v>-1086</v>
      </c>
      <c r="R20" s="22">
        <f>+R75+R76+R77+R78</f>
        <v>11020</v>
      </c>
      <c r="S20" s="22">
        <f>+S75+S76+S77+S78</f>
        <v>12106</v>
      </c>
      <c r="T20" s="40"/>
    </row>
    <row r="21" spans="1:20" s="24" customFormat="1" ht="21" customHeight="1" x14ac:dyDescent="0.2">
      <c r="A21" s="75">
        <v>2011</v>
      </c>
      <c r="B21" s="76">
        <f t="shared" si="10"/>
        <v>5640</v>
      </c>
      <c r="C21" s="76">
        <f t="shared" si="11"/>
        <v>28768</v>
      </c>
      <c r="D21" s="76">
        <f t="shared" si="12"/>
        <v>23128</v>
      </c>
      <c r="E21" s="76">
        <f t="shared" si="13"/>
        <v>3453</v>
      </c>
      <c r="F21" s="76">
        <f>+F79+F80+F81+F82</f>
        <v>7368</v>
      </c>
      <c r="G21" s="76">
        <f>+G79+G80+G81+G82</f>
        <v>3915</v>
      </c>
      <c r="H21" s="76">
        <f t="shared" si="14"/>
        <v>1647</v>
      </c>
      <c r="I21" s="76">
        <f>+I79+I80+I81+I82</f>
        <v>7554</v>
      </c>
      <c r="J21" s="76">
        <f>+J79+J80+J81+J82</f>
        <v>5907</v>
      </c>
      <c r="K21" s="76">
        <f t="shared" si="15"/>
        <v>1449</v>
      </c>
      <c r="L21" s="76">
        <f>+L79+L80+L81+L82</f>
        <v>1586</v>
      </c>
      <c r="M21" s="76">
        <f>+M79+M80+M81+M82</f>
        <v>137</v>
      </c>
      <c r="N21" s="76">
        <f t="shared" si="16"/>
        <v>474</v>
      </c>
      <c r="O21" s="76">
        <f>+O79+O80+O81+O82</f>
        <v>639</v>
      </c>
      <c r="P21" s="76">
        <f>+P79+P80+P81+P82</f>
        <v>165</v>
      </c>
      <c r="Q21" s="76">
        <f t="shared" si="17"/>
        <v>-1383</v>
      </c>
      <c r="R21" s="76">
        <f>+R79+R80+R81+R82</f>
        <v>11621</v>
      </c>
      <c r="S21" s="76">
        <f>+S79+S80+S81+S82</f>
        <v>13004</v>
      </c>
      <c r="T21" s="40"/>
    </row>
    <row r="22" spans="1:20" s="24" customFormat="1" ht="21" customHeight="1" x14ac:dyDescent="0.2">
      <c r="A22" s="25">
        <v>2012</v>
      </c>
      <c r="B22" s="22">
        <f t="shared" si="10"/>
        <v>6425</v>
      </c>
      <c r="C22" s="22">
        <f t="shared" si="11"/>
        <v>31293</v>
      </c>
      <c r="D22" s="22">
        <f t="shared" si="12"/>
        <v>24868</v>
      </c>
      <c r="E22" s="22">
        <f t="shared" si="13"/>
        <v>3566</v>
      </c>
      <c r="F22" s="22">
        <f>+F83+F84+F85+F86</f>
        <v>8059</v>
      </c>
      <c r="G22" s="22">
        <f>+G83+G84+G85+G86</f>
        <v>4493</v>
      </c>
      <c r="H22" s="22">
        <f t="shared" si="14"/>
        <v>1751</v>
      </c>
      <c r="I22" s="22">
        <f>+I83+I84+I85+I86</f>
        <v>8425</v>
      </c>
      <c r="J22" s="22">
        <f>+J83+J84+J85+J86</f>
        <v>6674</v>
      </c>
      <c r="K22" s="22">
        <f t="shared" si="15"/>
        <v>1758</v>
      </c>
      <c r="L22" s="22">
        <f>+L83+L84+L85+L86</f>
        <v>1864</v>
      </c>
      <c r="M22" s="22">
        <f>+M83+M84+M85+M86</f>
        <v>106</v>
      </c>
      <c r="N22" s="22">
        <f t="shared" si="16"/>
        <v>275</v>
      </c>
      <c r="O22" s="22">
        <f>+O83+O84+O85+O86</f>
        <v>461</v>
      </c>
      <c r="P22" s="22">
        <f>+P83+P84+P85+P86</f>
        <v>186</v>
      </c>
      <c r="Q22" s="22">
        <f t="shared" si="17"/>
        <v>-925</v>
      </c>
      <c r="R22" s="22">
        <f>+R83+R84+R85+R86</f>
        <v>12484</v>
      </c>
      <c r="S22" s="22">
        <f>+S83+S84+S85+S86</f>
        <v>13409</v>
      </c>
      <c r="T22" s="40"/>
    </row>
    <row r="23" spans="1:20" s="24" customFormat="1" ht="21" customHeight="1" x14ac:dyDescent="0.2">
      <c r="A23" s="75">
        <v>2013</v>
      </c>
      <c r="B23" s="76">
        <f t="shared" si="10"/>
        <v>8099</v>
      </c>
      <c r="C23" s="76">
        <f t="shared" si="11"/>
        <v>32962</v>
      </c>
      <c r="D23" s="76">
        <f t="shared" si="12"/>
        <v>24863</v>
      </c>
      <c r="E23" s="76">
        <f t="shared" si="13"/>
        <v>4275</v>
      </c>
      <c r="F23" s="76">
        <f>+F87+F88+F89+F90</f>
        <v>8573</v>
      </c>
      <c r="G23" s="76">
        <f>+G87+G88+G89+G90</f>
        <v>4298</v>
      </c>
      <c r="H23" s="76">
        <f t="shared" si="14"/>
        <v>1920</v>
      </c>
      <c r="I23" s="76">
        <f>+I87+I88+I89+I90</f>
        <v>8403</v>
      </c>
      <c r="J23" s="76">
        <f>+J87+J88+J89+J90</f>
        <v>6483</v>
      </c>
      <c r="K23" s="76">
        <f t="shared" si="15"/>
        <v>2318</v>
      </c>
      <c r="L23" s="76">
        <f>+L87+L88+L89+L90</f>
        <v>2508</v>
      </c>
      <c r="M23" s="76">
        <f>+M87+M88+M89+M90</f>
        <v>190</v>
      </c>
      <c r="N23" s="76">
        <f t="shared" si="16"/>
        <v>185</v>
      </c>
      <c r="O23" s="76">
        <f>+O87+O88+O89+O90</f>
        <v>788</v>
      </c>
      <c r="P23" s="76">
        <f>+P87+P88+P89+P90</f>
        <v>603</v>
      </c>
      <c r="Q23" s="76">
        <f t="shared" si="17"/>
        <v>-599</v>
      </c>
      <c r="R23" s="76">
        <f>+R87+R88+R89+R90</f>
        <v>12690</v>
      </c>
      <c r="S23" s="76">
        <f>+S87+S88+S89+S90</f>
        <v>13289</v>
      </c>
      <c r="T23" s="40"/>
    </row>
    <row r="24" spans="1:20" s="24" customFormat="1" ht="21" customHeight="1" x14ac:dyDescent="0.2">
      <c r="A24" s="25">
        <v>2014</v>
      </c>
      <c r="B24" s="22">
        <f t="shared" si="10"/>
        <v>9568</v>
      </c>
      <c r="C24" s="22">
        <f t="shared" si="11"/>
        <v>36022</v>
      </c>
      <c r="D24" s="22">
        <f t="shared" si="12"/>
        <v>26454</v>
      </c>
      <c r="E24" s="22">
        <f t="shared" si="13"/>
        <v>4529</v>
      </c>
      <c r="F24" s="22">
        <f>+F91+F92+F93+F94</f>
        <v>9334</v>
      </c>
      <c r="G24" s="22">
        <f>+G91+G92+G93+G94</f>
        <v>4805</v>
      </c>
      <c r="H24" s="22">
        <f t="shared" si="14"/>
        <v>2333</v>
      </c>
      <c r="I24" s="22">
        <f>+I91+I92+I93+I94</f>
        <v>8743</v>
      </c>
      <c r="J24" s="22">
        <f>+J91+J92+J93+J94</f>
        <v>6410</v>
      </c>
      <c r="K24" s="22">
        <f t="shared" si="15"/>
        <v>2698</v>
      </c>
      <c r="L24" s="22">
        <f>+L91+L92+L93+L94</f>
        <v>2934</v>
      </c>
      <c r="M24" s="22">
        <f>+M91+M92+M93+M94</f>
        <v>236</v>
      </c>
      <c r="N24" s="22">
        <f t="shared" si="16"/>
        <v>63</v>
      </c>
      <c r="O24" s="22">
        <f>+O91+O92+O93+O94</f>
        <v>872</v>
      </c>
      <c r="P24" s="22">
        <f>+P91+P92+P93+P94</f>
        <v>809</v>
      </c>
      <c r="Q24" s="22">
        <f t="shared" si="17"/>
        <v>-55</v>
      </c>
      <c r="R24" s="22">
        <f>+R91+R92+R93+R94</f>
        <v>14139</v>
      </c>
      <c r="S24" s="22">
        <f>+S91+S92+S93+S94</f>
        <v>14194</v>
      </c>
      <c r="T24" s="40"/>
    </row>
    <row r="25" spans="1:20" s="24" customFormat="1" ht="21" customHeight="1" x14ac:dyDescent="0.2">
      <c r="A25" s="75">
        <v>2015</v>
      </c>
      <c r="B25" s="76">
        <f t="shared" si="10"/>
        <v>11046</v>
      </c>
      <c r="C25" s="76">
        <f t="shared" si="11"/>
        <v>39908</v>
      </c>
      <c r="D25" s="76">
        <f t="shared" si="12"/>
        <v>28862</v>
      </c>
      <c r="E25" s="76">
        <f t="shared" si="13"/>
        <v>4977</v>
      </c>
      <c r="F25" s="76">
        <f>+F95+F96+F97+F98</f>
        <v>10237</v>
      </c>
      <c r="G25" s="76">
        <f>+G95+G96+G97+G98</f>
        <v>5260</v>
      </c>
      <c r="H25" s="76">
        <f t="shared" si="14"/>
        <v>2326</v>
      </c>
      <c r="I25" s="76">
        <f>+I95+I96+I97+I98</f>
        <v>9265</v>
      </c>
      <c r="J25" s="76">
        <f>+J95+J96+J97+J98</f>
        <v>6939</v>
      </c>
      <c r="K25" s="76">
        <f t="shared" si="15"/>
        <v>2755</v>
      </c>
      <c r="L25" s="76">
        <f>+L95+L96+L97+L98</f>
        <v>3112</v>
      </c>
      <c r="M25" s="76">
        <f>+M95+M96+M97+M98</f>
        <v>357</v>
      </c>
      <c r="N25" s="76">
        <f t="shared" si="16"/>
        <v>336</v>
      </c>
      <c r="O25" s="76">
        <f>+O95+O96+O97+O98</f>
        <v>1043</v>
      </c>
      <c r="P25" s="76">
        <f>+P95+P96+P97+P98</f>
        <v>707</v>
      </c>
      <c r="Q25" s="76">
        <f t="shared" si="17"/>
        <v>652</v>
      </c>
      <c r="R25" s="76">
        <f>+R95+R96+R97+R98</f>
        <v>16251</v>
      </c>
      <c r="S25" s="76">
        <f>+S95+S96+S97+S98</f>
        <v>15599</v>
      </c>
      <c r="T25" s="40"/>
    </row>
    <row r="26" spans="1:20" s="24" customFormat="1" ht="21" customHeight="1" x14ac:dyDescent="0.2">
      <c r="A26" s="25">
        <v>2016</v>
      </c>
      <c r="B26" s="22">
        <f t="shared" ref="B26:B27" si="18">+C26-D26</f>
        <v>13934</v>
      </c>
      <c r="C26" s="22">
        <f t="shared" ref="C26:C27" si="19">+F26+I26+L26+O26+R26</f>
        <v>44212</v>
      </c>
      <c r="D26" s="22">
        <f t="shared" ref="D26:D27" si="20">+G26+J26+M26+P26+S26</f>
        <v>30278</v>
      </c>
      <c r="E26" s="22">
        <f t="shared" ref="E26:E27" si="21">+F26-G26</f>
        <v>5612</v>
      </c>
      <c r="F26" s="22">
        <f>+F99+F100+F101+F102</f>
        <v>11416</v>
      </c>
      <c r="G26" s="22">
        <f>+G99+G100+G101+G102</f>
        <v>5804</v>
      </c>
      <c r="H26" s="22">
        <f t="shared" ref="H26:H27" si="22">+I26-J26</f>
        <v>2685</v>
      </c>
      <c r="I26" s="22">
        <f>+I99+I100+I101+I102</f>
        <v>9791</v>
      </c>
      <c r="J26" s="22">
        <f>+J99+J100+J101+J102</f>
        <v>7106</v>
      </c>
      <c r="K26" s="22">
        <f t="shared" ref="K26:K27" si="23">+L26-M26</f>
        <v>3045</v>
      </c>
      <c r="L26" s="22">
        <f>+L99+L100+L101+L102</f>
        <v>3370</v>
      </c>
      <c r="M26" s="22">
        <f>+M99+M100+M101+M102</f>
        <v>325</v>
      </c>
      <c r="N26" s="22">
        <f t="shared" ref="N26:N27" si="24">+O26-P26</f>
        <v>447</v>
      </c>
      <c r="O26" s="22">
        <f>+O99+O100+O101+O102</f>
        <v>1195</v>
      </c>
      <c r="P26" s="22">
        <f>+P99+P100+P101+P102</f>
        <v>748</v>
      </c>
      <c r="Q26" s="22">
        <f t="shared" ref="Q26:Q27" si="25">+R26-S26</f>
        <v>2145</v>
      </c>
      <c r="R26" s="22">
        <f>+R99+R100+R101+R102</f>
        <v>18440</v>
      </c>
      <c r="S26" s="22">
        <f>+S99+S100+S101+S102</f>
        <v>16295</v>
      </c>
      <c r="T26" s="40"/>
    </row>
    <row r="27" spans="1:20" s="24" customFormat="1" ht="21" customHeight="1" x14ac:dyDescent="0.2">
      <c r="A27" s="75">
        <v>2017</v>
      </c>
      <c r="B27" s="76">
        <f t="shared" si="18"/>
        <v>18039</v>
      </c>
      <c r="C27" s="76">
        <f t="shared" si="19"/>
        <v>51268</v>
      </c>
      <c r="D27" s="76">
        <f t="shared" si="20"/>
        <v>33229</v>
      </c>
      <c r="E27" s="76">
        <f t="shared" si="21"/>
        <v>6670</v>
      </c>
      <c r="F27" s="76">
        <f>F103+F104+F105+F106</f>
        <v>13239</v>
      </c>
      <c r="G27" s="76">
        <f>G103+G104+G105+G106</f>
        <v>6569</v>
      </c>
      <c r="H27" s="76">
        <f t="shared" si="22"/>
        <v>3486</v>
      </c>
      <c r="I27" s="76">
        <f>I103+I104+I105+I106</f>
        <v>11277</v>
      </c>
      <c r="J27" s="76">
        <f>J103+J104+J105+J106</f>
        <v>7791</v>
      </c>
      <c r="K27" s="76">
        <f t="shared" si="23"/>
        <v>3407</v>
      </c>
      <c r="L27" s="76">
        <f>L103+L104+L105+L106</f>
        <v>3743</v>
      </c>
      <c r="M27" s="76">
        <f>M103+M104+M105+M106</f>
        <v>336</v>
      </c>
      <c r="N27" s="76">
        <f t="shared" si="24"/>
        <v>702</v>
      </c>
      <c r="O27" s="76">
        <f>O103+O104+O105+O106</f>
        <v>1542</v>
      </c>
      <c r="P27" s="76">
        <f>P103+P104+P105+P106</f>
        <v>840</v>
      </c>
      <c r="Q27" s="76">
        <f t="shared" si="25"/>
        <v>3774</v>
      </c>
      <c r="R27" s="76">
        <f>R103+R104+R105+R106</f>
        <v>21467</v>
      </c>
      <c r="S27" s="76">
        <f>S103+S104+S105+S106</f>
        <v>17693</v>
      </c>
      <c r="T27" s="40"/>
    </row>
    <row r="28" spans="1:20" s="54" customFormat="1" ht="21" customHeight="1" x14ac:dyDescent="0.2">
      <c r="A28" s="25">
        <v>2018</v>
      </c>
      <c r="B28" s="53">
        <f t="shared" ref="B28:B29" si="26">+C28-D28</f>
        <v>21444</v>
      </c>
      <c r="C28" s="53">
        <f t="shared" ref="C28:C29" si="27">+F28+I28+L28+O28+R28</f>
        <v>57951</v>
      </c>
      <c r="D28" s="53">
        <f t="shared" ref="D28:D29" si="28">+G28+J28+M28+P28+S28</f>
        <v>36507</v>
      </c>
      <c r="E28" s="53">
        <f t="shared" ref="E28:E29" si="29">+F28-G28</f>
        <v>7927</v>
      </c>
      <c r="F28" s="53">
        <f>F108+F109+F110+F107</f>
        <v>15401</v>
      </c>
      <c r="G28" s="53">
        <f>G108+G109+G110+G107</f>
        <v>7474</v>
      </c>
      <c r="H28" s="53">
        <f t="shared" ref="H28:H29" si="30">+I28-J28</f>
        <v>3718</v>
      </c>
      <c r="I28" s="53">
        <f>I108+I109+I110+I107</f>
        <v>11864</v>
      </c>
      <c r="J28" s="53">
        <f>J108+J109+J110+J107</f>
        <v>8146</v>
      </c>
      <c r="K28" s="53">
        <f t="shared" ref="K28:K29" si="31">+L28-M28</f>
        <v>3681</v>
      </c>
      <c r="L28" s="53">
        <f>L108+L109+L110+L107</f>
        <v>4042</v>
      </c>
      <c r="M28" s="53">
        <f>M108+M109+M110+M107</f>
        <v>361</v>
      </c>
      <c r="N28" s="53">
        <f t="shared" ref="N28:N29" si="32">+O28-P28</f>
        <v>698</v>
      </c>
      <c r="O28" s="53">
        <f>O108+O109+O110+O107</f>
        <v>1670</v>
      </c>
      <c r="P28" s="53">
        <f>P108+P109+P110+P107</f>
        <v>972</v>
      </c>
      <c r="Q28" s="53">
        <f t="shared" ref="Q28:Q29" si="33">+R28-S28</f>
        <v>5420</v>
      </c>
      <c r="R28" s="53">
        <f>R108+R109+R110+R107</f>
        <v>24974</v>
      </c>
      <c r="S28" s="53">
        <f>S108+S109+S110+S107</f>
        <v>19554</v>
      </c>
      <c r="T28" s="51"/>
    </row>
    <row r="29" spans="1:20" s="24" customFormat="1" ht="21" customHeight="1" x14ac:dyDescent="0.2">
      <c r="A29" s="75">
        <v>2019</v>
      </c>
      <c r="B29" s="76">
        <f t="shared" si="26"/>
        <v>24071</v>
      </c>
      <c r="C29" s="76">
        <f t="shared" si="27"/>
        <v>62946</v>
      </c>
      <c r="D29" s="76">
        <f t="shared" si="28"/>
        <v>38875</v>
      </c>
      <c r="E29" s="76">
        <f t="shared" si="29"/>
        <v>8879</v>
      </c>
      <c r="F29" s="76">
        <f>F111+F112+F113+F114</f>
        <v>17012</v>
      </c>
      <c r="G29" s="76">
        <f>G111+G112+G113+G114</f>
        <v>8133</v>
      </c>
      <c r="H29" s="76">
        <f t="shared" si="30"/>
        <v>4225</v>
      </c>
      <c r="I29" s="76">
        <f>I111+I112+I113+I114</f>
        <v>12515</v>
      </c>
      <c r="J29" s="76">
        <f>J111+J112+J113+J114</f>
        <v>8290</v>
      </c>
      <c r="K29" s="76">
        <f t="shared" si="31"/>
        <v>3663</v>
      </c>
      <c r="L29" s="76">
        <f>L111+L112+L113+L114</f>
        <v>4048</v>
      </c>
      <c r="M29" s="76">
        <f>M111+M112+M113+M114</f>
        <v>385</v>
      </c>
      <c r="N29" s="76">
        <f t="shared" si="32"/>
        <v>713</v>
      </c>
      <c r="O29" s="76">
        <f>O111+O112+O113+O114</f>
        <v>1770</v>
      </c>
      <c r="P29" s="76">
        <f>P111+P112+P113+P114</f>
        <v>1057</v>
      </c>
      <c r="Q29" s="76">
        <f t="shared" si="33"/>
        <v>6591</v>
      </c>
      <c r="R29" s="76">
        <f>R111+R112+R113+R114</f>
        <v>27601</v>
      </c>
      <c r="S29" s="76">
        <f>S111+S112+S113+S114</f>
        <v>21010</v>
      </c>
      <c r="T29" s="40"/>
    </row>
    <row r="30" spans="1:20" s="54" customFormat="1" ht="21" customHeight="1" x14ac:dyDescent="0.2">
      <c r="A30" s="25">
        <v>2020</v>
      </c>
      <c r="B30" s="53">
        <f t="shared" ref="B30:B31" si="34">+C30-D30</f>
        <v>22974</v>
      </c>
      <c r="C30" s="53">
        <f t="shared" ref="C30:C31" si="35">+F30+I30+L30+O30+R30</f>
        <v>58291</v>
      </c>
      <c r="D30" s="53">
        <f t="shared" ref="D30:D31" si="36">+G30+J30+M30+P30+S30</f>
        <v>35317</v>
      </c>
      <c r="E30" s="53">
        <f t="shared" ref="E30:E31" si="37">+F30-G30</f>
        <v>8670</v>
      </c>
      <c r="F30" s="53">
        <f>F115+F116+F117+F118</f>
        <v>16397</v>
      </c>
      <c r="G30" s="53">
        <f>G115+G116+G117+G118</f>
        <v>7727</v>
      </c>
      <c r="H30" s="53">
        <f t="shared" ref="H30:H31" si="38">+I30-J30</f>
        <v>2580</v>
      </c>
      <c r="I30" s="53">
        <f>I115+I116+I117+I118</f>
        <v>7222</v>
      </c>
      <c r="J30" s="53">
        <f>J115+J116+J117+J118</f>
        <v>4642</v>
      </c>
      <c r="K30" s="53">
        <f t="shared" ref="K30:K31" si="39">+L30-M30</f>
        <v>3452</v>
      </c>
      <c r="L30" s="53">
        <f>L115+L116+L117+L118</f>
        <v>3788</v>
      </c>
      <c r="M30" s="53">
        <f>M115+M116+M117+M118</f>
        <v>336</v>
      </c>
      <c r="N30" s="53">
        <f t="shared" ref="N30:N31" si="40">+O30-P30</f>
        <v>924</v>
      </c>
      <c r="O30" s="53">
        <f>O115+O116+O117+O118</f>
        <v>1862</v>
      </c>
      <c r="P30" s="53">
        <f>P115+P116+P117+P118</f>
        <v>938</v>
      </c>
      <c r="Q30" s="53">
        <f t="shared" ref="Q30:Q31" si="41">+R30-S30</f>
        <v>7348</v>
      </c>
      <c r="R30" s="53">
        <f>R115+R116+R117+R118</f>
        <v>29022</v>
      </c>
      <c r="S30" s="53">
        <f>S115+S116+S117+S118</f>
        <v>21674</v>
      </c>
      <c r="T30" s="51"/>
    </row>
    <row r="31" spans="1:20" s="24" customFormat="1" ht="21" customHeight="1" x14ac:dyDescent="0.2">
      <c r="A31" s="75">
        <v>2021</v>
      </c>
      <c r="B31" s="76">
        <f t="shared" si="34"/>
        <v>26781</v>
      </c>
      <c r="C31" s="76">
        <f t="shared" si="35"/>
        <v>68695</v>
      </c>
      <c r="D31" s="76">
        <f t="shared" si="36"/>
        <v>41914</v>
      </c>
      <c r="E31" s="76">
        <f t="shared" si="37"/>
        <v>9307</v>
      </c>
      <c r="F31" s="76">
        <f>F119+F120+F121+F122</f>
        <v>20219</v>
      </c>
      <c r="G31" s="76">
        <f>G119+G120+G121+G122</f>
        <v>10912</v>
      </c>
      <c r="H31" s="76">
        <f t="shared" si="38"/>
        <v>2832</v>
      </c>
      <c r="I31" s="76">
        <f>I119+I120+I121+I122</f>
        <v>7694</v>
      </c>
      <c r="J31" s="76">
        <f>J119+J120+J121+J122</f>
        <v>4862</v>
      </c>
      <c r="K31" s="76">
        <f t="shared" si="39"/>
        <v>4078</v>
      </c>
      <c r="L31" s="76">
        <f>L119+L120+L121+L122</f>
        <v>4426</v>
      </c>
      <c r="M31" s="76">
        <f>M119+M120+M121+M122</f>
        <v>348</v>
      </c>
      <c r="N31" s="76">
        <f t="shared" si="40"/>
        <v>967</v>
      </c>
      <c r="O31" s="76">
        <f>O119+O120+O121+O122</f>
        <v>2050</v>
      </c>
      <c r="P31" s="76">
        <f>P119+P120+P121+P122</f>
        <v>1083</v>
      </c>
      <c r="Q31" s="76">
        <f t="shared" si="41"/>
        <v>9597</v>
      </c>
      <c r="R31" s="76">
        <f>R119+R120+R121+R122</f>
        <v>34306</v>
      </c>
      <c r="S31" s="76">
        <f>S119+S120+S121+S122</f>
        <v>24709</v>
      </c>
      <c r="T31" s="40"/>
    </row>
    <row r="32" spans="1:20" s="54" customFormat="1" ht="21" customHeight="1" x14ac:dyDescent="0.2">
      <c r="A32" s="25">
        <v>2022</v>
      </c>
      <c r="B32" s="53">
        <f>+B123+B124+B125+B126</f>
        <v>36497</v>
      </c>
      <c r="C32" s="53">
        <f t="shared" ref="C32:S32" si="42">+C123+C124+C125+C126</f>
        <v>90867</v>
      </c>
      <c r="D32" s="53">
        <f t="shared" si="42"/>
        <v>54370</v>
      </c>
      <c r="E32" s="53">
        <f t="shared" si="42"/>
        <v>12388</v>
      </c>
      <c r="F32" s="53">
        <f t="shared" si="42"/>
        <v>26732</v>
      </c>
      <c r="G32" s="53">
        <f t="shared" si="42"/>
        <v>14344</v>
      </c>
      <c r="H32" s="53">
        <f t="shared" si="42"/>
        <v>6480</v>
      </c>
      <c r="I32" s="53">
        <f t="shared" si="42"/>
        <v>13772</v>
      </c>
      <c r="J32" s="53">
        <f t="shared" si="42"/>
        <v>7292</v>
      </c>
      <c r="K32" s="53">
        <f t="shared" si="42"/>
        <v>4659</v>
      </c>
      <c r="L32" s="53">
        <f t="shared" si="42"/>
        <v>5004</v>
      </c>
      <c r="M32" s="53">
        <f t="shared" si="42"/>
        <v>345</v>
      </c>
      <c r="N32" s="53">
        <f t="shared" si="42"/>
        <v>1686</v>
      </c>
      <c r="O32" s="53">
        <f t="shared" si="42"/>
        <v>2937</v>
      </c>
      <c r="P32" s="53">
        <f t="shared" si="42"/>
        <v>1251</v>
      </c>
      <c r="Q32" s="53">
        <f t="shared" si="42"/>
        <v>11284</v>
      </c>
      <c r="R32" s="53">
        <f t="shared" si="42"/>
        <v>42422</v>
      </c>
      <c r="S32" s="53">
        <f t="shared" si="42"/>
        <v>31138</v>
      </c>
      <c r="T32" s="51"/>
    </row>
    <row r="33" spans="1:20" s="24" customFormat="1" ht="21" customHeight="1" x14ac:dyDescent="0.2">
      <c r="A33" s="75">
        <v>2023</v>
      </c>
      <c r="B33" s="76">
        <f t="shared" ref="B33" si="43">+C33-D33</f>
        <v>39629</v>
      </c>
      <c r="C33" s="76">
        <f t="shared" ref="C33" si="44">+F33+I33+L33+O33+R33</f>
        <v>99897</v>
      </c>
      <c r="D33" s="76">
        <f t="shared" ref="D33" si="45">+G33+J33+M33+P33+S33</f>
        <v>60268</v>
      </c>
      <c r="E33" s="76">
        <f t="shared" ref="E33" si="46">+F33-G33</f>
        <v>14907</v>
      </c>
      <c r="F33" s="76">
        <f>F127+F128+F129+F130</f>
        <v>27691</v>
      </c>
      <c r="G33" s="76">
        <f>G127+G128+G129+G130</f>
        <v>12784</v>
      </c>
      <c r="H33" s="76">
        <f t="shared" ref="H33" si="47">+I33-J33</f>
        <v>4884</v>
      </c>
      <c r="I33" s="76">
        <f>I127+I128+I129+I130</f>
        <v>13872</v>
      </c>
      <c r="J33" s="76">
        <f>J127+J128+J129+J130</f>
        <v>8988</v>
      </c>
      <c r="K33" s="76">
        <f t="shared" ref="K33" si="48">+L33-M33</f>
        <v>4855</v>
      </c>
      <c r="L33" s="76">
        <f>L127+L128+L129+L130</f>
        <v>5202</v>
      </c>
      <c r="M33" s="76">
        <f>M127+M128+M129+M130</f>
        <v>347</v>
      </c>
      <c r="N33" s="76">
        <f t="shared" ref="N33" si="49">+O33-P33</f>
        <v>2135</v>
      </c>
      <c r="O33" s="76">
        <f>O127+O128+O129+O130</f>
        <v>3597</v>
      </c>
      <c r="P33" s="76">
        <f>P127+P128+P129+P130</f>
        <v>1462</v>
      </c>
      <c r="Q33" s="76">
        <f t="shared" ref="Q33" si="50">+R33-S33</f>
        <v>12848</v>
      </c>
      <c r="R33" s="76">
        <f>R127+R128+R129+R130</f>
        <v>49535</v>
      </c>
      <c r="S33" s="76">
        <f>S127+S128+S129+S130</f>
        <v>36687</v>
      </c>
      <c r="T33" s="40"/>
    </row>
    <row r="34" spans="1:20" ht="21" customHeight="1" x14ac:dyDescent="0.2">
      <c r="A34" s="78"/>
      <c r="B34" s="79"/>
      <c r="C34" s="79"/>
      <c r="D34" s="79"/>
      <c r="E34" s="79"/>
      <c r="F34" s="79"/>
      <c r="G34" s="79"/>
      <c r="H34" s="79"/>
      <c r="I34" s="79"/>
      <c r="J34" s="79"/>
      <c r="K34" s="79"/>
      <c r="L34" s="79"/>
      <c r="M34" s="79"/>
      <c r="N34" s="79"/>
      <c r="O34" s="79"/>
      <c r="P34" s="79"/>
      <c r="Q34" s="79"/>
      <c r="R34" s="79"/>
      <c r="S34" s="79"/>
      <c r="T34" s="40"/>
    </row>
    <row r="35" spans="1:20" ht="21" hidden="1" customHeight="1" x14ac:dyDescent="0.2">
      <c r="A35" s="26" t="s">
        <v>229</v>
      </c>
      <c r="B35" s="22">
        <f t="shared" ref="B35" si="51">+C35-D35</f>
        <v>0</v>
      </c>
      <c r="C35" s="22">
        <f t="shared" ref="C35" si="52">+F35+I35+L35+O35+R35</f>
        <v>0</v>
      </c>
      <c r="D35" s="22">
        <f t="shared" ref="D35" si="53">+G35+J35+M35+P35+S35</f>
        <v>0</v>
      </c>
      <c r="E35" s="22">
        <f t="shared" ref="E35" si="54">+F35-G35</f>
        <v>0</v>
      </c>
      <c r="F35" s="22"/>
      <c r="G35" s="22"/>
      <c r="H35" s="22">
        <f t="shared" ref="H35" si="55">+I35-J35</f>
        <v>0</v>
      </c>
      <c r="I35" s="22"/>
      <c r="J35" s="22"/>
      <c r="K35" s="22">
        <f t="shared" ref="K35" si="56">+L35-M35</f>
        <v>0</v>
      </c>
      <c r="L35" s="22"/>
      <c r="M35" s="22"/>
      <c r="N35" s="22">
        <f t="shared" ref="N35" si="57">+O35-P35</f>
        <v>0</v>
      </c>
      <c r="O35" s="22"/>
      <c r="P35" s="22"/>
      <c r="Q35" s="22">
        <f t="shared" ref="Q35" si="58">+R35-S35</f>
        <v>0</v>
      </c>
      <c r="R35" s="22"/>
      <c r="S35" s="22"/>
      <c r="T35" s="40"/>
    </row>
    <row r="36" spans="1:20" ht="21" hidden="1" customHeight="1" x14ac:dyDescent="0.2">
      <c r="A36" s="80" t="s">
        <v>65</v>
      </c>
      <c r="B36" s="76">
        <f t="shared" si="10"/>
        <v>0</v>
      </c>
      <c r="C36" s="76">
        <f t="shared" si="11"/>
        <v>0</v>
      </c>
      <c r="D36" s="76">
        <f t="shared" si="12"/>
        <v>0</v>
      </c>
      <c r="E36" s="76">
        <f t="shared" si="13"/>
        <v>0</v>
      </c>
      <c r="F36" s="76"/>
      <c r="G36" s="76"/>
      <c r="H36" s="76">
        <f t="shared" si="14"/>
        <v>0</v>
      </c>
      <c r="I36" s="76"/>
      <c r="J36" s="76"/>
      <c r="K36" s="76">
        <f t="shared" si="15"/>
        <v>0</v>
      </c>
      <c r="L36" s="76"/>
      <c r="M36" s="76"/>
      <c r="N36" s="76">
        <f t="shared" si="16"/>
        <v>0</v>
      </c>
      <c r="O36" s="76"/>
      <c r="P36" s="76"/>
      <c r="Q36" s="76">
        <f t="shared" si="17"/>
        <v>0</v>
      </c>
      <c r="R36" s="76"/>
      <c r="S36" s="76"/>
      <c r="T36" s="40"/>
    </row>
    <row r="37" spans="1:20" ht="21" hidden="1" customHeight="1" x14ac:dyDescent="0.2">
      <c r="A37" s="26" t="s">
        <v>66</v>
      </c>
      <c r="B37" s="22">
        <f t="shared" si="10"/>
        <v>0</v>
      </c>
      <c r="C37" s="22">
        <f t="shared" si="11"/>
        <v>0</v>
      </c>
      <c r="D37" s="22">
        <f t="shared" si="12"/>
        <v>0</v>
      </c>
      <c r="E37" s="22">
        <f t="shared" si="13"/>
        <v>0</v>
      </c>
      <c r="F37" s="22"/>
      <c r="G37" s="22"/>
      <c r="H37" s="22">
        <f t="shared" si="14"/>
        <v>0</v>
      </c>
      <c r="I37" s="22"/>
      <c r="J37" s="22"/>
      <c r="K37" s="22">
        <f t="shared" si="15"/>
        <v>0</v>
      </c>
      <c r="L37" s="22"/>
      <c r="M37" s="22"/>
      <c r="N37" s="22">
        <f t="shared" si="16"/>
        <v>0</v>
      </c>
      <c r="O37" s="22"/>
      <c r="P37" s="22"/>
      <c r="Q37" s="22">
        <f t="shared" si="17"/>
        <v>0</v>
      </c>
      <c r="R37" s="22"/>
      <c r="S37" s="22"/>
      <c r="T37" s="40"/>
    </row>
    <row r="38" spans="1:20" ht="21" hidden="1" customHeight="1" x14ac:dyDescent="0.2">
      <c r="A38" s="80" t="s">
        <v>67</v>
      </c>
      <c r="B38" s="76">
        <f t="shared" si="10"/>
        <v>0</v>
      </c>
      <c r="C38" s="76">
        <f t="shared" si="11"/>
        <v>0</v>
      </c>
      <c r="D38" s="76">
        <f t="shared" si="12"/>
        <v>0</v>
      </c>
      <c r="E38" s="76">
        <f t="shared" si="13"/>
        <v>0</v>
      </c>
      <c r="F38" s="76"/>
      <c r="G38" s="76"/>
      <c r="H38" s="76">
        <f t="shared" si="14"/>
        <v>0</v>
      </c>
      <c r="I38" s="76"/>
      <c r="J38" s="76"/>
      <c r="K38" s="76">
        <f t="shared" si="15"/>
        <v>0</v>
      </c>
      <c r="L38" s="76"/>
      <c r="M38" s="76"/>
      <c r="N38" s="76">
        <f t="shared" si="16"/>
        <v>0</v>
      </c>
      <c r="O38" s="76"/>
      <c r="P38" s="76"/>
      <c r="Q38" s="76">
        <f t="shared" si="17"/>
        <v>0</v>
      </c>
      <c r="R38" s="76"/>
      <c r="S38" s="76"/>
      <c r="T38" s="40"/>
    </row>
    <row r="39" spans="1:20" ht="21" hidden="1" customHeight="1" x14ac:dyDescent="0.2">
      <c r="A39" s="26" t="s">
        <v>68</v>
      </c>
      <c r="B39" s="22">
        <f t="shared" si="10"/>
        <v>0</v>
      </c>
      <c r="C39" s="22">
        <f t="shared" si="11"/>
        <v>0</v>
      </c>
      <c r="D39" s="22">
        <f t="shared" si="12"/>
        <v>0</v>
      </c>
      <c r="E39" s="22">
        <f t="shared" si="13"/>
        <v>0</v>
      </c>
      <c r="F39" s="22"/>
      <c r="G39" s="22"/>
      <c r="H39" s="22">
        <f t="shared" si="14"/>
        <v>0</v>
      </c>
      <c r="I39" s="22"/>
      <c r="J39" s="22"/>
      <c r="K39" s="22">
        <f t="shared" si="15"/>
        <v>0</v>
      </c>
      <c r="L39" s="22"/>
      <c r="M39" s="22"/>
      <c r="N39" s="22">
        <f t="shared" si="16"/>
        <v>0</v>
      </c>
      <c r="O39" s="22"/>
      <c r="P39" s="22"/>
      <c r="Q39" s="22">
        <f t="shared" si="17"/>
        <v>0</v>
      </c>
      <c r="R39" s="22"/>
      <c r="S39" s="22"/>
      <c r="T39" s="40"/>
    </row>
    <row r="40" spans="1:20" ht="21" hidden="1" customHeight="1" x14ac:dyDescent="0.2">
      <c r="A40" s="80" t="s">
        <v>69</v>
      </c>
      <c r="B40" s="76">
        <f t="shared" si="10"/>
        <v>0</v>
      </c>
      <c r="C40" s="76">
        <f t="shared" si="11"/>
        <v>0</v>
      </c>
      <c r="D40" s="76">
        <f t="shared" si="12"/>
        <v>0</v>
      </c>
      <c r="E40" s="76">
        <f t="shared" si="13"/>
        <v>0</v>
      </c>
      <c r="F40" s="76"/>
      <c r="G40" s="76"/>
      <c r="H40" s="76">
        <f t="shared" si="14"/>
        <v>0</v>
      </c>
      <c r="I40" s="76"/>
      <c r="J40" s="76"/>
      <c r="K40" s="76">
        <f t="shared" si="15"/>
        <v>0</v>
      </c>
      <c r="L40" s="76"/>
      <c r="M40" s="76"/>
      <c r="N40" s="76">
        <f t="shared" si="16"/>
        <v>0</v>
      </c>
      <c r="O40" s="76"/>
      <c r="P40" s="76"/>
      <c r="Q40" s="76">
        <f t="shared" si="17"/>
        <v>0</v>
      </c>
      <c r="R40" s="76"/>
      <c r="S40" s="76"/>
      <c r="T40" s="40"/>
    </row>
    <row r="41" spans="1:20" ht="21" hidden="1" customHeight="1" x14ac:dyDescent="0.2">
      <c r="A41" s="26" t="s">
        <v>70</v>
      </c>
      <c r="B41" s="22">
        <f t="shared" si="10"/>
        <v>0</v>
      </c>
      <c r="C41" s="22">
        <f t="shared" si="11"/>
        <v>0</v>
      </c>
      <c r="D41" s="22">
        <f t="shared" si="12"/>
        <v>0</v>
      </c>
      <c r="E41" s="22">
        <f t="shared" si="13"/>
        <v>0</v>
      </c>
      <c r="F41" s="22"/>
      <c r="G41" s="22"/>
      <c r="H41" s="22">
        <f t="shared" si="14"/>
        <v>0</v>
      </c>
      <c r="I41" s="22"/>
      <c r="J41" s="22"/>
      <c r="K41" s="22">
        <f t="shared" si="15"/>
        <v>0</v>
      </c>
      <c r="L41" s="22"/>
      <c r="M41" s="22"/>
      <c r="N41" s="22">
        <f t="shared" si="16"/>
        <v>0</v>
      </c>
      <c r="O41" s="22"/>
      <c r="P41" s="22"/>
      <c r="Q41" s="22">
        <f t="shared" si="17"/>
        <v>0</v>
      </c>
      <c r="R41" s="22"/>
      <c r="S41" s="22"/>
      <c r="T41" s="40"/>
    </row>
    <row r="42" spans="1:20" ht="21" hidden="1" customHeight="1" x14ac:dyDescent="0.2">
      <c r="A42" s="80" t="s">
        <v>71</v>
      </c>
      <c r="B42" s="76">
        <f t="shared" si="10"/>
        <v>0</v>
      </c>
      <c r="C42" s="76">
        <f t="shared" si="11"/>
        <v>0</v>
      </c>
      <c r="D42" s="76">
        <f t="shared" si="12"/>
        <v>0</v>
      </c>
      <c r="E42" s="76">
        <f t="shared" si="13"/>
        <v>0</v>
      </c>
      <c r="F42" s="76"/>
      <c r="G42" s="76"/>
      <c r="H42" s="76">
        <f t="shared" si="14"/>
        <v>0</v>
      </c>
      <c r="I42" s="76"/>
      <c r="J42" s="76"/>
      <c r="K42" s="76">
        <f t="shared" si="15"/>
        <v>0</v>
      </c>
      <c r="L42" s="76"/>
      <c r="M42" s="76"/>
      <c r="N42" s="76">
        <f t="shared" si="16"/>
        <v>0</v>
      </c>
      <c r="O42" s="76"/>
      <c r="P42" s="76"/>
      <c r="Q42" s="76">
        <f t="shared" si="17"/>
        <v>0</v>
      </c>
      <c r="R42" s="76"/>
      <c r="S42" s="76"/>
      <c r="T42" s="40"/>
    </row>
    <row r="43" spans="1:20" ht="21" hidden="1" customHeight="1" x14ac:dyDescent="0.2">
      <c r="A43" s="26" t="s">
        <v>72</v>
      </c>
      <c r="B43" s="22">
        <f t="shared" si="10"/>
        <v>0</v>
      </c>
      <c r="C43" s="22">
        <f t="shared" si="11"/>
        <v>0</v>
      </c>
      <c r="D43" s="22">
        <f t="shared" si="12"/>
        <v>0</v>
      </c>
      <c r="E43" s="22">
        <f t="shared" si="13"/>
        <v>0</v>
      </c>
      <c r="F43" s="22"/>
      <c r="G43" s="22"/>
      <c r="H43" s="22">
        <f t="shared" si="14"/>
        <v>0</v>
      </c>
      <c r="I43" s="22"/>
      <c r="J43" s="22"/>
      <c r="K43" s="22">
        <f t="shared" si="15"/>
        <v>0</v>
      </c>
      <c r="L43" s="22"/>
      <c r="M43" s="22"/>
      <c r="N43" s="22">
        <f t="shared" si="16"/>
        <v>0</v>
      </c>
      <c r="O43" s="22"/>
      <c r="P43" s="22"/>
      <c r="Q43" s="22">
        <f t="shared" si="17"/>
        <v>0</v>
      </c>
      <c r="R43" s="22"/>
      <c r="S43" s="22"/>
      <c r="T43" s="40"/>
    </row>
    <row r="44" spans="1:20" ht="21" hidden="1" customHeight="1" x14ac:dyDescent="0.2">
      <c r="A44" s="80" t="s">
        <v>73</v>
      </c>
      <c r="B44" s="76">
        <f t="shared" si="10"/>
        <v>0</v>
      </c>
      <c r="C44" s="76">
        <f t="shared" si="11"/>
        <v>0</v>
      </c>
      <c r="D44" s="76">
        <f t="shared" si="12"/>
        <v>0</v>
      </c>
      <c r="E44" s="76">
        <f t="shared" si="13"/>
        <v>0</v>
      </c>
      <c r="F44" s="76"/>
      <c r="G44" s="76"/>
      <c r="H44" s="76">
        <f t="shared" si="14"/>
        <v>0</v>
      </c>
      <c r="I44" s="76"/>
      <c r="J44" s="76"/>
      <c r="K44" s="76">
        <f t="shared" si="15"/>
        <v>0</v>
      </c>
      <c r="L44" s="76"/>
      <c r="M44" s="76"/>
      <c r="N44" s="76">
        <f t="shared" si="16"/>
        <v>0</v>
      </c>
      <c r="O44" s="76"/>
      <c r="P44" s="76"/>
      <c r="Q44" s="76">
        <f t="shared" si="17"/>
        <v>0</v>
      </c>
      <c r="R44" s="76"/>
      <c r="S44" s="76"/>
      <c r="T44" s="40"/>
    </row>
    <row r="45" spans="1:20" ht="21" hidden="1" customHeight="1" x14ac:dyDescent="0.2">
      <c r="A45" s="26" t="s">
        <v>74</v>
      </c>
      <c r="B45" s="22">
        <f t="shared" si="10"/>
        <v>0</v>
      </c>
      <c r="C45" s="22">
        <f t="shared" si="11"/>
        <v>0</v>
      </c>
      <c r="D45" s="22">
        <f t="shared" si="12"/>
        <v>0</v>
      </c>
      <c r="E45" s="22">
        <f t="shared" si="13"/>
        <v>0</v>
      </c>
      <c r="F45" s="22"/>
      <c r="G45" s="22"/>
      <c r="H45" s="22">
        <f t="shared" si="14"/>
        <v>0</v>
      </c>
      <c r="I45" s="22"/>
      <c r="J45" s="22"/>
      <c r="K45" s="22">
        <f t="shared" si="15"/>
        <v>0</v>
      </c>
      <c r="L45" s="22"/>
      <c r="M45" s="22"/>
      <c r="N45" s="22">
        <f t="shared" si="16"/>
        <v>0</v>
      </c>
      <c r="O45" s="22"/>
      <c r="P45" s="22"/>
      <c r="Q45" s="22">
        <f t="shared" si="17"/>
        <v>0</v>
      </c>
      <c r="R45" s="22"/>
      <c r="S45" s="22"/>
      <c r="T45" s="40"/>
    </row>
    <row r="46" spans="1:20" ht="21" hidden="1" customHeight="1" x14ac:dyDescent="0.2">
      <c r="A46" s="80" t="s">
        <v>75</v>
      </c>
      <c r="B46" s="76">
        <f t="shared" si="10"/>
        <v>0</v>
      </c>
      <c r="C46" s="76">
        <f t="shared" si="11"/>
        <v>0</v>
      </c>
      <c r="D46" s="76">
        <f t="shared" si="12"/>
        <v>0</v>
      </c>
      <c r="E46" s="76">
        <f t="shared" si="13"/>
        <v>0</v>
      </c>
      <c r="F46" s="76"/>
      <c r="G46" s="76"/>
      <c r="H46" s="76">
        <f t="shared" si="14"/>
        <v>0</v>
      </c>
      <c r="I46" s="76"/>
      <c r="J46" s="76"/>
      <c r="K46" s="76">
        <f t="shared" si="15"/>
        <v>0</v>
      </c>
      <c r="L46" s="76"/>
      <c r="M46" s="76"/>
      <c r="N46" s="76">
        <f t="shared" si="16"/>
        <v>0</v>
      </c>
      <c r="O46" s="76"/>
      <c r="P46" s="76"/>
      <c r="Q46" s="76">
        <f t="shared" si="17"/>
        <v>0</v>
      </c>
      <c r="R46" s="76"/>
      <c r="S46" s="76"/>
      <c r="T46" s="40"/>
    </row>
    <row r="47" spans="1:20" ht="21" hidden="1" customHeight="1" x14ac:dyDescent="0.2">
      <c r="A47" s="26" t="s">
        <v>76</v>
      </c>
      <c r="B47" s="22">
        <f t="shared" si="10"/>
        <v>0</v>
      </c>
      <c r="C47" s="22">
        <f t="shared" si="11"/>
        <v>0</v>
      </c>
      <c r="D47" s="22">
        <f t="shared" si="12"/>
        <v>0</v>
      </c>
      <c r="E47" s="22">
        <f t="shared" si="13"/>
        <v>0</v>
      </c>
      <c r="F47" s="22"/>
      <c r="G47" s="22"/>
      <c r="H47" s="22">
        <f t="shared" si="14"/>
        <v>0</v>
      </c>
      <c r="I47" s="22"/>
      <c r="J47" s="22"/>
      <c r="K47" s="22">
        <f t="shared" si="15"/>
        <v>0</v>
      </c>
      <c r="L47" s="22"/>
      <c r="M47" s="22"/>
      <c r="N47" s="22">
        <f t="shared" si="16"/>
        <v>0</v>
      </c>
      <c r="O47" s="22"/>
      <c r="P47" s="22"/>
      <c r="Q47" s="22">
        <f t="shared" si="17"/>
        <v>0</v>
      </c>
      <c r="R47" s="22"/>
      <c r="S47" s="22"/>
      <c r="T47" s="40"/>
    </row>
    <row r="48" spans="1:20" ht="21" hidden="1" customHeight="1" x14ac:dyDescent="0.2">
      <c r="A48" s="80" t="s">
        <v>77</v>
      </c>
      <c r="B48" s="76">
        <f t="shared" si="10"/>
        <v>0</v>
      </c>
      <c r="C48" s="76">
        <f t="shared" si="11"/>
        <v>0</v>
      </c>
      <c r="D48" s="76">
        <f t="shared" si="12"/>
        <v>0</v>
      </c>
      <c r="E48" s="76">
        <f t="shared" si="13"/>
        <v>0</v>
      </c>
      <c r="F48" s="76"/>
      <c r="G48" s="76"/>
      <c r="H48" s="76">
        <f t="shared" si="14"/>
        <v>0</v>
      </c>
      <c r="I48" s="76"/>
      <c r="J48" s="76"/>
      <c r="K48" s="76">
        <f t="shared" si="15"/>
        <v>0</v>
      </c>
      <c r="L48" s="76"/>
      <c r="M48" s="76"/>
      <c r="N48" s="76">
        <f t="shared" si="16"/>
        <v>0</v>
      </c>
      <c r="O48" s="76"/>
      <c r="P48" s="76"/>
      <c r="Q48" s="76">
        <f t="shared" si="17"/>
        <v>0</v>
      </c>
      <c r="R48" s="76"/>
      <c r="S48" s="76"/>
      <c r="T48" s="40"/>
    </row>
    <row r="49" spans="1:20" ht="21" hidden="1" customHeight="1" x14ac:dyDescent="0.2">
      <c r="A49" s="26" t="s">
        <v>78</v>
      </c>
      <c r="B49" s="22">
        <f t="shared" si="10"/>
        <v>0</v>
      </c>
      <c r="C49" s="22">
        <f t="shared" si="11"/>
        <v>0</v>
      </c>
      <c r="D49" s="22">
        <f t="shared" si="12"/>
        <v>0</v>
      </c>
      <c r="E49" s="22">
        <f t="shared" si="13"/>
        <v>0</v>
      </c>
      <c r="F49" s="22"/>
      <c r="G49" s="22"/>
      <c r="H49" s="22">
        <f t="shared" si="14"/>
        <v>0</v>
      </c>
      <c r="I49" s="22"/>
      <c r="J49" s="22"/>
      <c r="K49" s="22">
        <f t="shared" si="15"/>
        <v>0</v>
      </c>
      <c r="L49" s="22"/>
      <c r="M49" s="22"/>
      <c r="N49" s="22">
        <f t="shared" si="16"/>
        <v>0</v>
      </c>
      <c r="O49" s="22"/>
      <c r="P49" s="22"/>
      <c r="Q49" s="22">
        <f t="shared" si="17"/>
        <v>0</v>
      </c>
      <c r="R49" s="22"/>
      <c r="S49" s="22"/>
      <c r="T49" s="40"/>
    </row>
    <row r="50" spans="1:20" ht="21" hidden="1" customHeight="1" x14ac:dyDescent="0.2">
      <c r="A50" s="80" t="s">
        <v>79</v>
      </c>
      <c r="B50" s="76">
        <f t="shared" si="10"/>
        <v>0</v>
      </c>
      <c r="C50" s="76">
        <f t="shared" si="11"/>
        <v>0</v>
      </c>
      <c r="D50" s="76">
        <f t="shared" si="12"/>
        <v>0</v>
      </c>
      <c r="E50" s="76">
        <f t="shared" si="13"/>
        <v>0</v>
      </c>
      <c r="F50" s="76"/>
      <c r="G50" s="76"/>
      <c r="H50" s="76">
        <f t="shared" si="14"/>
        <v>0</v>
      </c>
      <c r="I50" s="76"/>
      <c r="J50" s="76"/>
      <c r="K50" s="76">
        <f t="shared" si="15"/>
        <v>0</v>
      </c>
      <c r="L50" s="76"/>
      <c r="M50" s="76"/>
      <c r="N50" s="76">
        <f t="shared" si="16"/>
        <v>0</v>
      </c>
      <c r="O50" s="76"/>
      <c r="P50" s="76"/>
      <c r="Q50" s="76">
        <f t="shared" si="17"/>
        <v>0</v>
      </c>
      <c r="R50" s="76"/>
      <c r="S50" s="76"/>
      <c r="T50" s="40"/>
    </row>
    <row r="51" spans="1:20" ht="21" customHeight="1" x14ac:dyDescent="0.2">
      <c r="A51" s="26" t="s">
        <v>9</v>
      </c>
      <c r="B51" s="22">
        <f t="shared" si="10"/>
        <v>660</v>
      </c>
      <c r="C51" s="22">
        <f t="shared" si="11"/>
        <v>2805</v>
      </c>
      <c r="D51" s="22">
        <f t="shared" si="12"/>
        <v>2145</v>
      </c>
      <c r="E51" s="22">
        <f t="shared" si="13"/>
        <v>276</v>
      </c>
      <c r="F51" s="34">
        <v>663</v>
      </c>
      <c r="G51" s="34">
        <v>387</v>
      </c>
      <c r="H51" s="22">
        <f t="shared" si="14"/>
        <v>146</v>
      </c>
      <c r="I51" s="34">
        <v>831</v>
      </c>
      <c r="J51" s="34">
        <v>685</v>
      </c>
      <c r="K51" s="22">
        <f t="shared" si="15"/>
        <v>629</v>
      </c>
      <c r="L51" s="34">
        <v>642</v>
      </c>
      <c r="M51" s="34">
        <v>13</v>
      </c>
      <c r="N51" s="22">
        <f t="shared" si="16"/>
        <v>33</v>
      </c>
      <c r="O51" s="34">
        <v>39</v>
      </c>
      <c r="P51" s="34">
        <v>6</v>
      </c>
      <c r="Q51" s="22">
        <f t="shared" si="17"/>
        <v>-424</v>
      </c>
      <c r="R51" s="34">
        <v>630</v>
      </c>
      <c r="S51" s="34">
        <v>1054</v>
      </c>
      <c r="T51" s="40"/>
    </row>
    <row r="52" spans="1:20" ht="21" customHeight="1" x14ac:dyDescent="0.2">
      <c r="A52" s="80" t="s">
        <v>10</v>
      </c>
      <c r="B52" s="76">
        <f t="shared" si="10"/>
        <v>195</v>
      </c>
      <c r="C52" s="76">
        <f t="shared" si="11"/>
        <v>2632</v>
      </c>
      <c r="D52" s="76">
        <f t="shared" si="12"/>
        <v>2437</v>
      </c>
      <c r="E52" s="76">
        <f t="shared" si="13"/>
        <v>386</v>
      </c>
      <c r="F52" s="69">
        <v>804</v>
      </c>
      <c r="G52" s="69">
        <v>418</v>
      </c>
      <c r="H52" s="76">
        <f t="shared" si="14"/>
        <v>171</v>
      </c>
      <c r="I52" s="69">
        <v>1030</v>
      </c>
      <c r="J52" s="69">
        <v>859</v>
      </c>
      <c r="K52" s="76">
        <f t="shared" si="15"/>
        <v>73</v>
      </c>
      <c r="L52" s="69">
        <v>88</v>
      </c>
      <c r="M52" s="69">
        <v>15</v>
      </c>
      <c r="N52" s="76">
        <f t="shared" si="16"/>
        <v>34</v>
      </c>
      <c r="O52" s="69">
        <v>40</v>
      </c>
      <c r="P52" s="69">
        <v>6</v>
      </c>
      <c r="Q52" s="76">
        <f t="shared" si="17"/>
        <v>-469</v>
      </c>
      <c r="R52" s="69">
        <v>670</v>
      </c>
      <c r="S52" s="69">
        <v>1139</v>
      </c>
      <c r="T52" s="40"/>
    </row>
    <row r="53" spans="1:20" ht="21" customHeight="1" x14ac:dyDescent="0.2">
      <c r="A53" s="26" t="s">
        <v>11</v>
      </c>
      <c r="B53" s="22">
        <f t="shared" si="10"/>
        <v>237</v>
      </c>
      <c r="C53" s="22">
        <f t="shared" si="11"/>
        <v>3242</v>
      </c>
      <c r="D53" s="22">
        <f t="shared" si="12"/>
        <v>3005</v>
      </c>
      <c r="E53" s="22">
        <f t="shared" si="13"/>
        <v>396</v>
      </c>
      <c r="F53" s="34">
        <v>850</v>
      </c>
      <c r="G53" s="34">
        <v>454</v>
      </c>
      <c r="H53" s="22">
        <f t="shared" si="14"/>
        <v>-112</v>
      </c>
      <c r="I53" s="34">
        <v>1392</v>
      </c>
      <c r="J53" s="34">
        <v>1504</v>
      </c>
      <c r="K53" s="22">
        <f t="shared" si="15"/>
        <v>221</v>
      </c>
      <c r="L53" s="34">
        <v>238</v>
      </c>
      <c r="M53" s="34">
        <v>17</v>
      </c>
      <c r="N53" s="22">
        <f t="shared" si="16"/>
        <v>35</v>
      </c>
      <c r="O53" s="34">
        <v>42</v>
      </c>
      <c r="P53" s="34">
        <v>7</v>
      </c>
      <c r="Q53" s="22">
        <f t="shared" si="17"/>
        <v>-303</v>
      </c>
      <c r="R53" s="34">
        <v>720</v>
      </c>
      <c r="S53" s="34">
        <v>1023</v>
      </c>
      <c r="T53" s="40"/>
    </row>
    <row r="54" spans="1:20" ht="21" customHeight="1" x14ac:dyDescent="0.2">
      <c r="A54" s="80" t="s">
        <v>12</v>
      </c>
      <c r="B54" s="76">
        <f t="shared" si="10"/>
        <v>757</v>
      </c>
      <c r="C54" s="76">
        <f t="shared" si="11"/>
        <v>3445</v>
      </c>
      <c r="D54" s="76">
        <f t="shared" si="12"/>
        <v>2688</v>
      </c>
      <c r="E54" s="76">
        <f t="shared" si="13"/>
        <v>463</v>
      </c>
      <c r="F54" s="69">
        <v>967</v>
      </c>
      <c r="G54" s="69">
        <v>504</v>
      </c>
      <c r="H54" s="76">
        <f t="shared" si="14"/>
        <v>643</v>
      </c>
      <c r="I54" s="69">
        <v>1453</v>
      </c>
      <c r="J54" s="69">
        <v>810</v>
      </c>
      <c r="K54" s="76">
        <f t="shared" si="15"/>
        <v>159</v>
      </c>
      <c r="L54" s="69">
        <v>177</v>
      </c>
      <c r="M54" s="69">
        <v>18</v>
      </c>
      <c r="N54" s="76">
        <f t="shared" si="16"/>
        <v>36</v>
      </c>
      <c r="O54" s="69">
        <v>42</v>
      </c>
      <c r="P54" s="69">
        <v>6</v>
      </c>
      <c r="Q54" s="76">
        <f t="shared" si="17"/>
        <v>-544</v>
      </c>
      <c r="R54" s="69">
        <v>806</v>
      </c>
      <c r="S54" s="69">
        <v>1350</v>
      </c>
      <c r="T54" s="40"/>
    </row>
    <row r="55" spans="1:20" ht="21" customHeight="1" x14ac:dyDescent="0.2">
      <c r="A55" s="26" t="s">
        <v>13</v>
      </c>
      <c r="B55" s="22">
        <f t="shared" si="10"/>
        <v>693</v>
      </c>
      <c r="C55" s="22">
        <f t="shared" si="11"/>
        <v>3016</v>
      </c>
      <c r="D55" s="22">
        <f t="shared" si="12"/>
        <v>2323</v>
      </c>
      <c r="E55" s="22">
        <f t="shared" si="13"/>
        <v>507</v>
      </c>
      <c r="F55" s="34">
        <v>902</v>
      </c>
      <c r="G55" s="34">
        <v>395</v>
      </c>
      <c r="H55" s="22">
        <f t="shared" si="14"/>
        <v>299</v>
      </c>
      <c r="I55" s="34">
        <v>1016</v>
      </c>
      <c r="J55" s="34">
        <v>717</v>
      </c>
      <c r="K55" s="22">
        <f t="shared" si="15"/>
        <v>306</v>
      </c>
      <c r="L55" s="34">
        <v>321</v>
      </c>
      <c r="M55" s="34">
        <v>15</v>
      </c>
      <c r="N55" s="22">
        <f t="shared" si="16"/>
        <v>40</v>
      </c>
      <c r="O55" s="34">
        <v>48</v>
      </c>
      <c r="P55" s="34">
        <v>8</v>
      </c>
      <c r="Q55" s="22">
        <f t="shared" si="17"/>
        <v>-459</v>
      </c>
      <c r="R55" s="34">
        <v>729</v>
      </c>
      <c r="S55" s="34">
        <v>1188</v>
      </c>
      <c r="T55" s="40"/>
    </row>
    <row r="56" spans="1:20" ht="21" customHeight="1" x14ac:dyDescent="0.2">
      <c r="A56" s="80" t="s">
        <v>14</v>
      </c>
      <c r="B56" s="76">
        <f t="shared" si="10"/>
        <v>645</v>
      </c>
      <c r="C56" s="76">
        <f t="shared" si="11"/>
        <v>3580</v>
      </c>
      <c r="D56" s="76">
        <f t="shared" si="12"/>
        <v>2935</v>
      </c>
      <c r="E56" s="76">
        <f t="shared" si="13"/>
        <v>610</v>
      </c>
      <c r="F56" s="69">
        <v>1078</v>
      </c>
      <c r="G56" s="69">
        <v>468</v>
      </c>
      <c r="H56" s="76">
        <f t="shared" si="14"/>
        <v>204</v>
      </c>
      <c r="I56" s="69">
        <v>1295</v>
      </c>
      <c r="J56" s="69">
        <v>1091</v>
      </c>
      <c r="K56" s="76">
        <f t="shared" si="15"/>
        <v>156</v>
      </c>
      <c r="L56" s="69">
        <v>172</v>
      </c>
      <c r="M56" s="69">
        <v>16</v>
      </c>
      <c r="N56" s="76">
        <f t="shared" si="16"/>
        <v>87</v>
      </c>
      <c r="O56" s="69">
        <v>96</v>
      </c>
      <c r="P56" s="69">
        <v>9</v>
      </c>
      <c r="Q56" s="76">
        <f t="shared" si="17"/>
        <v>-412</v>
      </c>
      <c r="R56" s="69">
        <v>939</v>
      </c>
      <c r="S56" s="69">
        <v>1351</v>
      </c>
      <c r="T56" s="40"/>
    </row>
    <row r="57" spans="1:20" ht="21" customHeight="1" x14ac:dyDescent="0.2">
      <c r="A57" s="26" t="s">
        <v>15</v>
      </c>
      <c r="B57" s="22">
        <f t="shared" si="10"/>
        <v>487</v>
      </c>
      <c r="C57" s="22">
        <f t="shared" si="11"/>
        <v>3980</v>
      </c>
      <c r="D57" s="22">
        <f t="shared" si="12"/>
        <v>3493</v>
      </c>
      <c r="E57" s="22">
        <f t="shared" si="13"/>
        <v>562</v>
      </c>
      <c r="F57" s="34">
        <v>1125</v>
      </c>
      <c r="G57" s="34">
        <v>563</v>
      </c>
      <c r="H57" s="22">
        <f t="shared" si="14"/>
        <v>-162</v>
      </c>
      <c r="I57" s="34">
        <v>1439</v>
      </c>
      <c r="J57" s="34">
        <v>1601</v>
      </c>
      <c r="K57" s="22">
        <f t="shared" si="15"/>
        <v>272</v>
      </c>
      <c r="L57" s="34">
        <v>289</v>
      </c>
      <c r="M57" s="34">
        <v>17</v>
      </c>
      <c r="N57" s="22">
        <f t="shared" si="16"/>
        <v>165</v>
      </c>
      <c r="O57" s="34">
        <v>172</v>
      </c>
      <c r="P57" s="34">
        <v>7</v>
      </c>
      <c r="Q57" s="22">
        <f t="shared" si="17"/>
        <v>-350</v>
      </c>
      <c r="R57" s="34">
        <v>955</v>
      </c>
      <c r="S57" s="34">
        <v>1305</v>
      </c>
      <c r="T57" s="40"/>
    </row>
    <row r="58" spans="1:20" ht="21" customHeight="1" x14ac:dyDescent="0.2">
      <c r="A58" s="80" t="s">
        <v>16</v>
      </c>
      <c r="B58" s="76">
        <f t="shared" si="10"/>
        <v>748</v>
      </c>
      <c r="C58" s="76">
        <f t="shared" si="11"/>
        <v>4057</v>
      </c>
      <c r="D58" s="76">
        <f t="shared" si="12"/>
        <v>3309</v>
      </c>
      <c r="E58" s="76">
        <f t="shared" si="13"/>
        <v>615</v>
      </c>
      <c r="F58" s="69">
        <v>1217</v>
      </c>
      <c r="G58" s="69">
        <v>602</v>
      </c>
      <c r="H58" s="76">
        <f t="shared" si="14"/>
        <v>258</v>
      </c>
      <c r="I58" s="69">
        <v>1331</v>
      </c>
      <c r="J58" s="69">
        <v>1073</v>
      </c>
      <c r="K58" s="76">
        <f t="shared" si="15"/>
        <v>177</v>
      </c>
      <c r="L58" s="69">
        <v>192</v>
      </c>
      <c r="M58" s="69">
        <v>15</v>
      </c>
      <c r="N58" s="76">
        <f t="shared" si="16"/>
        <v>146</v>
      </c>
      <c r="O58" s="69">
        <v>153</v>
      </c>
      <c r="P58" s="69">
        <v>7</v>
      </c>
      <c r="Q58" s="76">
        <f t="shared" si="17"/>
        <v>-448</v>
      </c>
      <c r="R58" s="69">
        <v>1164</v>
      </c>
      <c r="S58" s="69">
        <v>1612</v>
      </c>
      <c r="T58" s="40"/>
    </row>
    <row r="59" spans="1:20" ht="21" customHeight="1" x14ac:dyDescent="0.2">
      <c r="A59" s="26" t="s">
        <v>17</v>
      </c>
      <c r="B59" s="22">
        <f t="shared" si="10"/>
        <v>695</v>
      </c>
      <c r="C59" s="22">
        <f t="shared" si="11"/>
        <v>3953</v>
      </c>
      <c r="D59" s="22">
        <f t="shared" si="12"/>
        <v>3258</v>
      </c>
      <c r="E59" s="22">
        <f t="shared" si="13"/>
        <v>629</v>
      </c>
      <c r="F59" s="34">
        <v>1216</v>
      </c>
      <c r="G59" s="34">
        <v>587</v>
      </c>
      <c r="H59" s="22">
        <f t="shared" si="14"/>
        <v>105</v>
      </c>
      <c r="I59" s="34">
        <v>1144</v>
      </c>
      <c r="J59" s="34">
        <v>1039</v>
      </c>
      <c r="K59" s="22">
        <f t="shared" si="15"/>
        <v>310</v>
      </c>
      <c r="L59" s="34">
        <v>328</v>
      </c>
      <c r="M59" s="34">
        <v>18</v>
      </c>
      <c r="N59" s="22">
        <f t="shared" si="16"/>
        <v>137</v>
      </c>
      <c r="O59" s="34">
        <v>143</v>
      </c>
      <c r="P59" s="34">
        <v>6</v>
      </c>
      <c r="Q59" s="22">
        <f t="shared" si="17"/>
        <v>-486</v>
      </c>
      <c r="R59" s="34">
        <v>1122</v>
      </c>
      <c r="S59" s="34">
        <v>1608</v>
      </c>
      <c r="T59" s="40"/>
    </row>
    <row r="60" spans="1:20" ht="21" customHeight="1" x14ac:dyDescent="0.2">
      <c r="A60" s="80" t="s">
        <v>18</v>
      </c>
      <c r="B60" s="76">
        <f t="shared" si="10"/>
        <v>422</v>
      </c>
      <c r="C60" s="76">
        <f t="shared" si="11"/>
        <v>4293</v>
      </c>
      <c r="D60" s="76">
        <f t="shared" si="12"/>
        <v>3871</v>
      </c>
      <c r="E60" s="76">
        <f t="shared" si="13"/>
        <v>718</v>
      </c>
      <c r="F60" s="69">
        <v>1349</v>
      </c>
      <c r="G60" s="69">
        <v>631</v>
      </c>
      <c r="H60" s="76">
        <f t="shared" si="14"/>
        <v>-145</v>
      </c>
      <c r="I60" s="69">
        <v>1493</v>
      </c>
      <c r="J60" s="69">
        <v>1638</v>
      </c>
      <c r="K60" s="76">
        <f t="shared" si="15"/>
        <v>161</v>
      </c>
      <c r="L60" s="69">
        <v>179</v>
      </c>
      <c r="M60" s="69">
        <v>18</v>
      </c>
      <c r="N60" s="76">
        <f t="shared" si="16"/>
        <v>111</v>
      </c>
      <c r="O60" s="69">
        <v>116</v>
      </c>
      <c r="P60" s="69">
        <v>5</v>
      </c>
      <c r="Q60" s="76">
        <f t="shared" si="17"/>
        <v>-423</v>
      </c>
      <c r="R60" s="69">
        <v>1156</v>
      </c>
      <c r="S60" s="69">
        <v>1579</v>
      </c>
      <c r="T60" s="40"/>
    </row>
    <row r="61" spans="1:20" ht="21" customHeight="1" x14ac:dyDescent="0.2">
      <c r="A61" s="26" t="s">
        <v>19</v>
      </c>
      <c r="B61" s="22">
        <f t="shared" si="10"/>
        <v>518</v>
      </c>
      <c r="C61" s="22">
        <f t="shared" si="11"/>
        <v>4610</v>
      </c>
      <c r="D61" s="22">
        <f t="shared" si="12"/>
        <v>4092</v>
      </c>
      <c r="E61" s="22">
        <f t="shared" si="13"/>
        <v>675</v>
      </c>
      <c r="F61" s="34">
        <v>1351</v>
      </c>
      <c r="G61" s="34">
        <v>676</v>
      </c>
      <c r="H61" s="22">
        <f t="shared" si="14"/>
        <v>-224</v>
      </c>
      <c r="I61" s="34">
        <v>1600</v>
      </c>
      <c r="J61" s="34">
        <v>1824</v>
      </c>
      <c r="K61" s="22">
        <f t="shared" si="15"/>
        <v>218</v>
      </c>
      <c r="L61" s="34">
        <v>236</v>
      </c>
      <c r="M61" s="34">
        <v>18</v>
      </c>
      <c r="N61" s="22">
        <f t="shared" si="16"/>
        <v>90</v>
      </c>
      <c r="O61" s="34">
        <v>97</v>
      </c>
      <c r="P61" s="34">
        <v>7</v>
      </c>
      <c r="Q61" s="22">
        <f t="shared" si="17"/>
        <v>-241</v>
      </c>
      <c r="R61" s="34">
        <v>1326</v>
      </c>
      <c r="S61" s="34">
        <v>1567</v>
      </c>
      <c r="T61" s="40"/>
    </row>
    <row r="62" spans="1:20" ht="21" customHeight="1" x14ac:dyDescent="0.2">
      <c r="A62" s="80" t="s">
        <v>20</v>
      </c>
      <c r="B62" s="76">
        <f t="shared" si="10"/>
        <v>961</v>
      </c>
      <c r="C62" s="76">
        <f t="shared" si="11"/>
        <v>4908</v>
      </c>
      <c r="D62" s="76">
        <f t="shared" si="12"/>
        <v>3947</v>
      </c>
      <c r="E62" s="76">
        <f t="shared" si="13"/>
        <v>738</v>
      </c>
      <c r="F62" s="69">
        <v>1420</v>
      </c>
      <c r="G62" s="69">
        <v>682</v>
      </c>
      <c r="H62" s="76">
        <f t="shared" si="14"/>
        <v>301</v>
      </c>
      <c r="I62" s="69">
        <v>1535</v>
      </c>
      <c r="J62" s="69">
        <v>1234</v>
      </c>
      <c r="K62" s="76">
        <f t="shared" si="15"/>
        <v>228</v>
      </c>
      <c r="L62" s="69">
        <v>245</v>
      </c>
      <c r="M62" s="69">
        <v>17</v>
      </c>
      <c r="N62" s="76">
        <f t="shared" si="16"/>
        <v>146</v>
      </c>
      <c r="O62" s="69">
        <v>154</v>
      </c>
      <c r="P62" s="69">
        <v>8</v>
      </c>
      <c r="Q62" s="76">
        <f t="shared" si="17"/>
        <v>-452</v>
      </c>
      <c r="R62" s="69">
        <v>1554</v>
      </c>
      <c r="S62" s="69">
        <v>2006</v>
      </c>
      <c r="T62" s="40"/>
    </row>
    <row r="63" spans="1:20" ht="21" customHeight="1" x14ac:dyDescent="0.2">
      <c r="A63" s="26" t="s">
        <v>21</v>
      </c>
      <c r="B63" s="22">
        <f t="shared" si="10"/>
        <v>1395</v>
      </c>
      <c r="C63" s="22">
        <f t="shared" si="11"/>
        <v>4933</v>
      </c>
      <c r="D63" s="22">
        <f t="shared" si="12"/>
        <v>3538</v>
      </c>
      <c r="E63" s="22">
        <f t="shared" si="13"/>
        <v>697</v>
      </c>
      <c r="F63" s="34">
        <v>1376</v>
      </c>
      <c r="G63" s="34">
        <v>679</v>
      </c>
      <c r="H63" s="22">
        <f t="shared" si="14"/>
        <v>500</v>
      </c>
      <c r="I63" s="34">
        <v>1543</v>
      </c>
      <c r="J63" s="34">
        <v>1043</v>
      </c>
      <c r="K63" s="22">
        <f t="shared" si="15"/>
        <v>323</v>
      </c>
      <c r="L63" s="34">
        <v>342</v>
      </c>
      <c r="M63" s="34">
        <v>19</v>
      </c>
      <c r="N63" s="22">
        <f t="shared" si="16"/>
        <v>168</v>
      </c>
      <c r="O63" s="34">
        <v>175</v>
      </c>
      <c r="P63" s="34">
        <v>7</v>
      </c>
      <c r="Q63" s="22">
        <f t="shared" si="17"/>
        <v>-293</v>
      </c>
      <c r="R63" s="34">
        <v>1497</v>
      </c>
      <c r="S63" s="34">
        <v>1790</v>
      </c>
      <c r="T63" s="40"/>
    </row>
    <row r="64" spans="1:20" ht="21" customHeight="1" x14ac:dyDescent="0.2">
      <c r="A64" s="80" t="s">
        <v>22</v>
      </c>
      <c r="B64" s="76">
        <f t="shared" si="10"/>
        <v>1194</v>
      </c>
      <c r="C64" s="76">
        <f t="shared" si="11"/>
        <v>5277</v>
      </c>
      <c r="D64" s="76">
        <f t="shared" si="12"/>
        <v>4083</v>
      </c>
      <c r="E64" s="76">
        <f t="shared" si="13"/>
        <v>768</v>
      </c>
      <c r="F64" s="69">
        <v>1522</v>
      </c>
      <c r="G64" s="69">
        <v>754</v>
      </c>
      <c r="H64" s="76">
        <f t="shared" si="14"/>
        <v>295</v>
      </c>
      <c r="I64" s="69">
        <v>1727</v>
      </c>
      <c r="J64" s="69">
        <v>1432</v>
      </c>
      <c r="K64" s="76">
        <f t="shared" si="15"/>
        <v>180</v>
      </c>
      <c r="L64" s="69">
        <v>199</v>
      </c>
      <c r="M64" s="69">
        <v>19</v>
      </c>
      <c r="N64" s="76">
        <f t="shared" si="16"/>
        <v>227</v>
      </c>
      <c r="O64" s="69">
        <v>235</v>
      </c>
      <c r="P64" s="69">
        <v>8</v>
      </c>
      <c r="Q64" s="76">
        <f t="shared" si="17"/>
        <v>-276</v>
      </c>
      <c r="R64" s="69">
        <v>1594</v>
      </c>
      <c r="S64" s="69">
        <v>1870</v>
      </c>
      <c r="T64" s="40"/>
    </row>
    <row r="65" spans="1:20" ht="21" customHeight="1" x14ac:dyDescent="0.2">
      <c r="A65" s="26" t="s">
        <v>23</v>
      </c>
      <c r="B65" s="22">
        <f t="shared" si="10"/>
        <v>1359</v>
      </c>
      <c r="C65" s="22">
        <f t="shared" si="11"/>
        <v>6193</v>
      </c>
      <c r="D65" s="22">
        <f t="shared" si="12"/>
        <v>4834</v>
      </c>
      <c r="E65" s="22">
        <f t="shared" si="13"/>
        <v>910</v>
      </c>
      <c r="F65" s="34">
        <v>1708</v>
      </c>
      <c r="G65" s="34">
        <v>798</v>
      </c>
      <c r="H65" s="22">
        <f t="shared" si="14"/>
        <v>337</v>
      </c>
      <c r="I65" s="34">
        <v>2329</v>
      </c>
      <c r="J65" s="34">
        <v>1992</v>
      </c>
      <c r="K65" s="22">
        <f t="shared" si="15"/>
        <v>247</v>
      </c>
      <c r="L65" s="34">
        <v>268</v>
      </c>
      <c r="M65" s="34">
        <v>21</v>
      </c>
      <c r="N65" s="22">
        <f t="shared" si="16"/>
        <v>250</v>
      </c>
      <c r="O65" s="34">
        <v>257</v>
      </c>
      <c r="P65" s="34">
        <v>7</v>
      </c>
      <c r="Q65" s="22">
        <f t="shared" si="17"/>
        <v>-385</v>
      </c>
      <c r="R65" s="34">
        <v>1631</v>
      </c>
      <c r="S65" s="34">
        <v>2016</v>
      </c>
      <c r="T65" s="40"/>
    </row>
    <row r="66" spans="1:20" ht="21" customHeight="1" x14ac:dyDescent="0.2">
      <c r="A66" s="80" t="s">
        <v>24</v>
      </c>
      <c r="B66" s="76">
        <f t="shared" si="10"/>
        <v>2118</v>
      </c>
      <c r="C66" s="76">
        <f t="shared" si="11"/>
        <v>6547</v>
      </c>
      <c r="D66" s="76">
        <f t="shared" si="12"/>
        <v>4429</v>
      </c>
      <c r="E66" s="76">
        <f t="shared" si="13"/>
        <v>992</v>
      </c>
      <c r="F66" s="69">
        <v>1908</v>
      </c>
      <c r="G66" s="69">
        <v>916</v>
      </c>
      <c r="H66" s="76">
        <f t="shared" si="14"/>
        <v>948</v>
      </c>
      <c r="I66" s="69">
        <v>2137</v>
      </c>
      <c r="J66" s="69">
        <v>1189</v>
      </c>
      <c r="K66" s="76">
        <f t="shared" si="15"/>
        <v>230</v>
      </c>
      <c r="L66" s="69">
        <v>251</v>
      </c>
      <c r="M66" s="69">
        <v>21</v>
      </c>
      <c r="N66" s="76">
        <f t="shared" si="16"/>
        <v>262</v>
      </c>
      <c r="O66" s="69">
        <v>270</v>
      </c>
      <c r="P66" s="69">
        <v>8</v>
      </c>
      <c r="Q66" s="76">
        <f t="shared" si="17"/>
        <v>-314</v>
      </c>
      <c r="R66" s="69">
        <v>1981</v>
      </c>
      <c r="S66" s="69">
        <v>2295</v>
      </c>
      <c r="T66" s="40"/>
    </row>
    <row r="67" spans="1:20" ht="21" customHeight="1" x14ac:dyDescent="0.2">
      <c r="A67" s="26" t="s">
        <v>25</v>
      </c>
      <c r="B67" s="22">
        <f t="shared" si="10"/>
        <v>1362</v>
      </c>
      <c r="C67" s="22">
        <f t="shared" si="11"/>
        <v>5724</v>
      </c>
      <c r="D67" s="22">
        <f t="shared" si="12"/>
        <v>4362</v>
      </c>
      <c r="E67" s="22">
        <f t="shared" si="13"/>
        <v>742</v>
      </c>
      <c r="F67" s="34">
        <v>1653</v>
      </c>
      <c r="G67" s="34">
        <v>911</v>
      </c>
      <c r="H67" s="22">
        <f t="shared" si="14"/>
        <v>344</v>
      </c>
      <c r="I67" s="34">
        <v>1573</v>
      </c>
      <c r="J67" s="34">
        <v>1229</v>
      </c>
      <c r="K67" s="22">
        <f t="shared" si="15"/>
        <v>344</v>
      </c>
      <c r="L67" s="34">
        <v>364</v>
      </c>
      <c r="M67" s="34">
        <v>20</v>
      </c>
      <c r="N67" s="22">
        <f t="shared" si="16"/>
        <v>215</v>
      </c>
      <c r="O67" s="34">
        <v>223</v>
      </c>
      <c r="P67" s="34">
        <v>8</v>
      </c>
      <c r="Q67" s="22">
        <f t="shared" si="17"/>
        <v>-283</v>
      </c>
      <c r="R67" s="34">
        <v>1911</v>
      </c>
      <c r="S67" s="34">
        <v>2194</v>
      </c>
      <c r="T67" s="40"/>
    </row>
    <row r="68" spans="1:20" ht="21" customHeight="1" x14ac:dyDescent="0.2">
      <c r="A68" s="80" t="s">
        <v>26</v>
      </c>
      <c r="B68" s="76">
        <f t="shared" si="10"/>
        <v>1369</v>
      </c>
      <c r="C68" s="76">
        <f t="shared" si="11"/>
        <v>6427</v>
      </c>
      <c r="D68" s="76">
        <f t="shared" si="12"/>
        <v>5058</v>
      </c>
      <c r="E68" s="76">
        <f t="shared" si="13"/>
        <v>905</v>
      </c>
      <c r="F68" s="69">
        <v>1811</v>
      </c>
      <c r="G68" s="69">
        <v>906</v>
      </c>
      <c r="H68" s="76">
        <f t="shared" si="14"/>
        <v>224</v>
      </c>
      <c r="I68" s="69">
        <v>1985</v>
      </c>
      <c r="J68" s="69">
        <v>1761</v>
      </c>
      <c r="K68" s="76">
        <f t="shared" si="15"/>
        <v>130</v>
      </c>
      <c r="L68" s="69">
        <v>150</v>
      </c>
      <c r="M68" s="69">
        <v>20</v>
      </c>
      <c r="N68" s="76">
        <f t="shared" si="16"/>
        <v>182</v>
      </c>
      <c r="O68" s="69">
        <v>192</v>
      </c>
      <c r="P68" s="69">
        <v>10</v>
      </c>
      <c r="Q68" s="76">
        <f t="shared" si="17"/>
        <v>-72</v>
      </c>
      <c r="R68" s="69">
        <v>2289</v>
      </c>
      <c r="S68" s="69">
        <v>2361</v>
      </c>
      <c r="T68" s="40"/>
    </row>
    <row r="69" spans="1:20" ht="21" customHeight="1" x14ac:dyDescent="0.2">
      <c r="A69" s="26" t="s">
        <v>27</v>
      </c>
      <c r="B69" s="22">
        <f t="shared" si="10"/>
        <v>1293</v>
      </c>
      <c r="C69" s="22">
        <f t="shared" si="11"/>
        <v>7178</v>
      </c>
      <c r="D69" s="22">
        <f t="shared" si="12"/>
        <v>5885</v>
      </c>
      <c r="E69" s="22">
        <f t="shared" si="13"/>
        <v>863</v>
      </c>
      <c r="F69" s="34">
        <v>1873</v>
      </c>
      <c r="G69" s="34">
        <v>1010</v>
      </c>
      <c r="H69" s="22">
        <f t="shared" si="14"/>
        <v>8</v>
      </c>
      <c r="I69" s="34">
        <v>2433</v>
      </c>
      <c r="J69" s="34">
        <v>2425</v>
      </c>
      <c r="K69" s="22">
        <f t="shared" si="15"/>
        <v>223</v>
      </c>
      <c r="L69" s="34">
        <v>242</v>
      </c>
      <c r="M69" s="34">
        <v>19</v>
      </c>
      <c r="N69" s="22">
        <f t="shared" si="16"/>
        <v>239</v>
      </c>
      <c r="O69" s="34">
        <v>251</v>
      </c>
      <c r="P69" s="34">
        <v>12</v>
      </c>
      <c r="Q69" s="22">
        <f t="shared" si="17"/>
        <v>-40</v>
      </c>
      <c r="R69" s="34">
        <v>2379</v>
      </c>
      <c r="S69" s="34">
        <v>2419</v>
      </c>
      <c r="T69" s="40"/>
    </row>
    <row r="70" spans="1:20" ht="21" customHeight="1" x14ac:dyDescent="0.2">
      <c r="A70" s="80" t="s">
        <v>28</v>
      </c>
      <c r="B70" s="76">
        <f t="shared" si="10"/>
        <v>1870</v>
      </c>
      <c r="C70" s="76">
        <f t="shared" si="11"/>
        <v>6511</v>
      </c>
      <c r="D70" s="76">
        <f t="shared" si="12"/>
        <v>4641</v>
      </c>
      <c r="E70" s="76">
        <f t="shared" si="13"/>
        <v>901</v>
      </c>
      <c r="F70" s="69">
        <v>1807</v>
      </c>
      <c r="G70" s="69">
        <v>906</v>
      </c>
      <c r="H70" s="76">
        <f t="shared" si="14"/>
        <v>792</v>
      </c>
      <c r="I70" s="69">
        <v>2058</v>
      </c>
      <c r="J70" s="69">
        <v>1266</v>
      </c>
      <c r="K70" s="76">
        <f t="shared" si="15"/>
        <v>160</v>
      </c>
      <c r="L70" s="69">
        <v>177</v>
      </c>
      <c r="M70" s="69">
        <v>17</v>
      </c>
      <c r="N70" s="76">
        <f t="shared" si="16"/>
        <v>150</v>
      </c>
      <c r="O70" s="69">
        <v>166</v>
      </c>
      <c r="P70" s="69">
        <v>16</v>
      </c>
      <c r="Q70" s="76">
        <f t="shared" si="17"/>
        <v>-133</v>
      </c>
      <c r="R70" s="69">
        <v>2303</v>
      </c>
      <c r="S70" s="69">
        <v>2436</v>
      </c>
      <c r="T70" s="40"/>
    </row>
    <row r="71" spans="1:20" ht="21" customHeight="1" x14ac:dyDescent="0.2">
      <c r="A71" s="26" t="s">
        <v>29</v>
      </c>
      <c r="B71" s="22">
        <f t="shared" si="10"/>
        <v>1402</v>
      </c>
      <c r="C71" s="22">
        <f t="shared" si="11"/>
        <v>5062</v>
      </c>
      <c r="D71" s="22">
        <f t="shared" si="12"/>
        <v>3660</v>
      </c>
      <c r="E71" s="22">
        <f t="shared" si="13"/>
        <v>689</v>
      </c>
      <c r="F71" s="34">
        <v>1444</v>
      </c>
      <c r="G71" s="34">
        <v>755</v>
      </c>
      <c r="H71" s="22">
        <f t="shared" si="14"/>
        <v>360</v>
      </c>
      <c r="I71" s="34">
        <v>1293</v>
      </c>
      <c r="J71" s="34">
        <v>933</v>
      </c>
      <c r="K71" s="22">
        <f t="shared" si="15"/>
        <v>344</v>
      </c>
      <c r="L71" s="34">
        <v>356</v>
      </c>
      <c r="M71" s="34">
        <v>12</v>
      </c>
      <c r="N71" s="22">
        <f t="shared" si="16"/>
        <v>128</v>
      </c>
      <c r="O71" s="34">
        <v>141</v>
      </c>
      <c r="P71" s="34">
        <v>13</v>
      </c>
      <c r="Q71" s="22">
        <f t="shared" si="17"/>
        <v>-119</v>
      </c>
      <c r="R71" s="34">
        <v>1828</v>
      </c>
      <c r="S71" s="34">
        <v>1947</v>
      </c>
      <c r="T71" s="40"/>
    </row>
    <row r="72" spans="1:20" ht="21" customHeight="1" x14ac:dyDescent="0.2">
      <c r="A72" s="80" t="s">
        <v>30</v>
      </c>
      <c r="B72" s="76">
        <f t="shared" si="10"/>
        <v>1336</v>
      </c>
      <c r="C72" s="76">
        <f t="shared" si="11"/>
        <v>5365</v>
      </c>
      <c r="D72" s="76">
        <f t="shared" si="12"/>
        <v>4029</v>
      </c>
      <c r="E72" s="76">
        <f t="shared" si="13"/>
        <v>715</v>
      </c>
      <c r="F72" s="69">
        <v>1412</v>
      </c>
      <c r="G72" s="69">
        <v>697</v>
      </c>
      <c r="H72" s="76">
        <f t="shared" si="14"/>
        <v>308</v>
      </c>
      <c r="I72" s="69">
        <v>1627</v>
      </c>
      <c r="J72" s="69">
        <v>1319</v>
      </c>
      <c r="K72" s="76">
        <f t="shared" si="15"/>
        <v>171</v>
      </c>
      <c r="L72" s="69">
        <v>184</v>
      </c>
      <c r="M72" s="69">
        <v>13</v>
      </c>
      <c r="N72" s="76">
        <f t="shared" si="16"/>
        <v>125</v>
      </c>
      <c r="O72" s="69">
        <v>138</v>
      </c>
      <c r="P72" s="69">
        <v>13</v>
      </c>
      <c r="Q72" s="76">
        <f t="shared" si="17"/>
        <v>17</v>
      </c>
      <c r="R72" s="69">
        <v>2004</v>
      </c>
      <c r="S72" s="69">
        <v>1987</v>
      </c>
      <c r="T72" s="40"/>
    </row>
    <row r="73" spans="1:20" ht="21" customHeight="1" x14ac:dyDescent="0.2">
      <c r="A73" s="26" t="s">
        <v>31</v>
      </c>
      <c r="B73" s="22">
        <f t="shared" si="10"/>
        <v>1308</v>
      </c>
      <c r="C73" s="22">
        <f t="shared" si="11"/>
        <v>5956</v>
      </c>
      <c r="D73" s="22">
        <f t="shared" si="12"/>
        <v>4648</v>
      </c>
      <c r="E73" s="22">
        <f t="shared" si="13"/>
        <v>861</v>
      </c>
      <c r="F73" s="34">
        <v>1545</v>
      </c>
      <c r="G73" s="34">
        <v>684</v>
      </c>
      <c r="H73" s="22">
        <f t="shared" si="14"/>
        <v>95</v>
      </c>
      <c r="I73" s="34">
        <v>1987</v>
      </c>
      <c r="J73" s="34">
        <v>1892</v>
      </c>
      <c r="K73" s="22">
        <f t="shared" si="15"/>
        <v>252</v>
      </c>
      <c r="L73" s="34">
        <v>266</v>
      </c>
      <c r="M73" s="34">
        <v>14</v>
      </c>
      <c r="N73" s="22">
        <f t="shared" si="16"/>
        <v>88</v>
      </c>
      <c r="O73" s="34">
        <v>102</v>
      </c>
      <c r="P73" s="34">
        <v>14</v>
      </c>
      <c r="Q73" s="22">
        <f t="shared" si="17"/>
        <v>12</v>
      </c>
      <c r="R73" s="34">
        <v>2056</v>
      </c>
      <c r="S73" s="34">
        <v>2044</v>
      </c>
      <c r="T73" s="40"/>
    </row>
    <row r="74" spans="1:20" ht="21" customHeight="1" x14ac:dyDescent="0.2">
      <c r="A74" s="80" t="s">
        <v>32</v>
      </c>
      <c r="B74" s="76">
        <f t="shared" si="10"/>
        <v>1540</v>
      </c>
      <c r="C74" s="76">
        <f t="shared" si="11"/>
        <v>5948</v>
      </c>
      <c r="D74" s="76">
        <f t="shared" si="12"/>
        <v>4408</v>
      </c>
      <c r="E74" s="76">
        <f t="shared" si="13"/>
        <v>811</v>
      </c>
      <c r="F74" s="69">
        <v>1664</v>
      </c>
      <c r="G74" s="69">
        <v>853</v>
      </c>
      <c r="H74" s="76">
        <f t="shared" si="14"/>
        <v>450</v>
      </c>
      <c r="I74" s="69">
        <v>1569</v>
      </c>
      <c r="J74" s="69">
        <v>1119</v>
      </c>
      <c r="K74" s="76">
        <f t="shared" si="15"/>
        <v>239</v>
      </c>
      <c r="L74" s="69">
        <v>255</v>
      </c>
      <c r="M74" s="69">
        <v>16</v>
      </c>
      <c r="N74" s="76">
        <f t="shared" si="16"/>
        <v>135</v>
      </c>
      <c r="O74" s="69">
        <v>144</v>
      </c>
      <c r="P74" s="69">
        <v>9</v>
      </c>
      <c r="Q74" s="76">
        <f t="shared" si="17"/>
        <v>-95</v>
      </c>
      <c r="R74" s="69">
        <v>2316</v>
      </c>
      <c r="S74" s="69">
        <v>2411</v>
      </c>
      <c r="T74" s="40"/>
    </row>
    <row r="75" spans="1:20" ht="21" customHeight="1" x14ac:dyDescent="0.2">
      <c r="A75" s="26" t="s">
        <v>33</v>
      </c>
      <c r="B75" s="22">
        <f t="shared" si="10"/>
        <v>837</v>
      </c>
      <c r="C75" s="22">
        <f t="shared" si="11"/>
        <v>5127</v>
      </c>
      <c r="D75" s="22">
        <f t="shared" si="12"/>
        <v>4290</v>
      </c>
      <c r="E75" s="22">
        <f t="shared" si="13"/>
        <v>521</v>
      </c>
      <c r="F75" s="34">
        <v>1235</v>
      </c>
      <c r="G75" s="34">
        <v>714</v>
      </c>
      <c r="H75" s="22">
        <f t="shared" si="14"/>
        <v>52</v>
      </c>
      <c r="I75" s="34">
        <v>1189</v>
      </c>
      <c r="J75" s="34">
        <v>1137</v>
      </c>
      <c r="K75" s="22">
        <f t="shared" si="15"/>
        <v>265</v>
      </c>
      <c r="L75" s="34">
        <v>284</v>
      </c>
      <c r="M75" s="34">
        <v>19</v>
      </c>
      <c r="N75" s="22">
        <f t="shared" si="16"/>
        <v>50</v>
      </c>
      <c r="O75" s="34">
        <v>83</v>
      </c>
      <c r="P75" s="34">
        <v>33</v>
      </c>
      <c r="Q75" s="22">
        <f t="shared" si="17"/>
        <v>-51</v>
      </c>
      <c r="R75" s="34">
        <v>2336</v>
      </c>
      <c r="S75" s="34">
        <v>2387</v>
      </c>
      <c r="T75" s="40"/>
    </row>
    <row r="76" spans="1:20" ht="21" customHeight="1" x14ac:dyDescent="0.2">
      <c r="A76" s="80" t="s">
        <v>34</v>
      </c>
      <c r="B76" s="76">
        <f t="shared" si="10"/>
        <v>1273</v>
      </c>
      <c r="C76" s="76">
        <f t="shared" si="11"/>
        <v>6776</v>
      </c>
      <c r="D76" s="76">
        <f t="shared" si="12"/>
        <v>5503</v>
      </c>
      <c r="E76" s="76">
        <f t="shared" si="13"/>
        <v>689</v>
      </c>
      <c r="F76" s="69">
        <v>1644</v>
      </c>
      <c r="G76" s="69">
        <v>955</v>
      </c>
      <c r="H76" s="76">
        <f t="shared" si="14"/>
        <v>376</v>
      </c>
      <c r="I76" s="69">
        <v>1974</v>
      </c>
      <c r="J76" s="69">
        <v>1598</v>
      </c>
      <c r="K76" s="76">
        <f t="shared" si="15"/>
        <v>311</v>
      </c>
      <c r="L76" s="69">
        <v>335</v>
      </c>
      <c r="M76" s="69">
        <v>24</v>
      </c>
      <c r="N76" s="76">
        <f t="shared" si="16"/>
        <v>101</v>
      </c>
      <c r="O76" s="69">
        <v>140</v>
      </c>
      <c r="P76" s="69">
        <v>39</v>
      </c>
      <c r="Q76" s="76">
        <f t="shared" si="17"/>
        <v>-204</v>
      </c>
      <c r="R76" s="69">
        <v>2683</v>
      </c>
      <c r="S76" s="69">
        <v>2887</v>
      </c>
      <c r="T76" s="40"/>
    </row>
    <row r="77" spans="1:20" ht="21" customHeight="1" x14ac:dyDescent="0.2">
      <c r="A77" s="26" t="s">
        <v>35</v>
      </c>
      <c r="B77" s="22">
        <f t="shared" si="10"/>
        <v>803</v>
      </c>
      <c r="C77" s="22">
        <f t="shared" si="11"/>
        <v>7038</v>
      </c>
      <c r="D77" s="22">
        <f t="shared" si="12"/>
        <v>6235</v>
      </c>
      <c r="E77" s="22">
        <f t="shared" si="13"/>
        <v>724</v>
      </c>
      <c r="F77" s="34">
        <v>1726</v>
      </c>
      <c r="G77" s="34">
        <v>1002</v>
      </c>
      <c r="H77" s="22">
        <f t="shared" si="14"/>
        <v>-139</v>
      </c>
      <c r="I77" s="34">
        <v>2114</v>
      </c>
      <c r="J77" s="34">
        <v>2253</v>
      </c>
      <c r="K77" s="22">
        <f t="shared" si="15"/>
        <v>332</v>
      </c>
      <c r="L77" s="34">
        <v>356</v>
      </c>
      <c r="M77" s="34">
        <v>24</v>
      </c>
      <c r="N77" s="22">
        <f t="shared" si="16"/>
        <v>161</v>
      </c>
      <c r="O77" s="34">
        <v>197</v>
      </c>
      <c r="P77" s="34">
        <v>36</v>
      </c>
      <c r="Q77" s="22">
        <f t="shared" si="17"/>
        <v>-275</v>
      </c>
      <c r="R77" s="34">
        <v>2645</v>
      </c>
      <c r="S77" s="34">
        <v>2920</v>
      </c>
      <c r="T77" s="40"/>
    </row>
    <row r="78" spans="1:20" ht="21" customHeight="1" x14ac:dyDescent="0.2">
      <c r="A78" s="80" t="s">
        <v>36</v>
      </c>
      <c r="B78" s="76">
        <f t="shared" si="10"/>
        <v>931</v>
      </c>
      <c r="C78" s="76">
        <f t="shared" si="11"/>
        <v>7360</v>
      </c>
      <c r="D78" s="76">
        <f t="shared" si="12"/>
        <v>6429</v>
      </c>
      <c r="E78" s="76">
        <f t="shared" si="13"/>
        <v>594</v>
      </c>
      <c r="F78" s="69">
        <v>1669</v>
      </c>
      <c r="G78" s="69">
        <v>1075</v>
      </c>
      <c r="H78" s="76">
        <f t="shared" si="14"/>
        <v>502</v>
      </c>
      <c r="I78" s="69">
        <v>1859</v>
      </c>
      <c r="J78" s="69">
        <v>1357</v>
      </c>
      <c r="K78" s="76">
        <f t="shared" si="15"/>
        <v>330</v>
      </c>
      <c r="L78" s="69">
        <v>361</v>
      </c>
      <c r="M78" s="69">
        <v>31</v>
      </c>
      <c r="N78" s="76">
        <f t="shared" si="16"/>
        <v>61</v>
      </c>
      <c r="O78" s="69">
        <v>115</v>
      </c>
      <c r="P78" s="69">
        <v>54</v>
      </c>
      <c r="Q78" s="76">
        <f t="shared" si="17"/>
        <v>-556</v>
      </c>
      <c r="R78" s="69">
        <v>3356</v>
      </c>
      <c r="S78" s="69">
        <v>3912</v>
      </c>
      <c r="T78" s="40"/>
    </row>
    <row r="79" spans="1:20" ht="21" customHeight="1" x14ac:dyDescent="0.2">
      <c r="A79" s="26" t="s">
        <v>37</v>
      </c>
      <c r="B79" s="22">
        <f t="shared" si="10"/>
        <v>1470</v>
      </c>
      <c r="C79" s="22">
        <f t="shared" si="11"/>
        <v>6305</v>
      </c>
      <c r="D79" s="22">
        <f t="shared" si="12"/>
        <v>4835</v>
      </c>
      <c r="E79" s="22">
        <f t="shared" si="13"/>
        <v>836</v>
      </c>
      <c r="F79" s="34">
        <v>1677</v>
      </c>
      <c r="G79" s="34">
        <v>841</v>
      </c>
      <c r="H79" s="22">
        <f t="shared" si="14"/>
        <v>412</v>
      </c>
      <c r="I79" s="34">
        <v>1513</v>
      </c>
      <c r="J79" s="34">
        <v>1101</v>
      </c>
      <c r="K79" s="22">
        <f t="shared" si="15"/>
        <v>391</v>
      </c>
      <c r="L79" s="34">
        <v>412</v>
      </c>
      <c r="M79" s="34">
        <v>21</v>
      </c>
      <c r="N79" s="22">
        <f t="shared" si="16"/>
        <v>131</v>
      </c>
      <c r="O79" s="34">
        <v>165</v>
      </c>
      <c r="P79" s="34">
        <v>34</v>
      </c>
      <c r="Q79" s="22">
        <f t="shared" si="17"/>
        <v>-300</v>
      </c>
      <c r="R79" s="34">
        <v>2538</v>
      </c>
      <c r="S79" s="34">
        <v>2838</v>
      </c>
      <c r="T79" s="40"/>
    </row>
    <row r="80" spans="1:20" ht="21" customHeight="1" x14ac:dyDescent="0.2">
      <c r="A80" s="80" t="s">
        <v>38</v>
      </c>
      <c r="B80" s="76">
        <f t="shared" si="10"/>
        <v>1849</v>
      </c>
      <c r="C80" s="76">
        <f t="shared" si="11"/>
        <v>7462</v>
      </c>
      <c r="D80" s="76">
        <f t="shared" si="12"/>
        <v>5613</v>
      </c>
      <c r="E80" s="76">
        <f t="shared" si="13"/>
        <v>871</v>
      </c>
      <c r="F80" s="69">
        <v>1857</v>
      </c>
      <c r="G80" s="69">
        <v>986</v>
      </c>
      <c r="H80" s="76">
        <f t="shared" si="14"/>
        <v>578</v>
      </c>
      <c r="I80" s="69">
        <v>2078</v>
      </c>
      <c r="J80" s="69">
        <v>1500</v>
      </c>
      <c r="K80" s="76">
        <f t="shared" si="15"/>
        <v>351</v>
      </c>
      <c r="L80" s="69">
        <v>377</v>
      </c>
      <c r="M80" s="69">
        <v>26</v>
      </c>
      <c r="N80" s="76">
        <f t="shared" si="16"/>
        <v>173</v>
      </c>
      <c r="O80" s="69">
        <v>215</v>
      </c>
      <c r="P80" s="69">
        <v>42</v>
      </c>
      <c r="Q80" s="76">
        <f t="shared" si="17"/>
        <v>-124</v>
      </c>
      <c r="R80" s="69">
        <v>2935</v>
      </c>
      <c r="S80" s="69">
        <v>3059</v>
      </c>
      <c r="T80" s="40"/>
    </row>
    <row r="81" spans="1:20" ht="21" customHeight="1" x14ac:dyDescent="0.2">
      <c r="A81" s="26" t="s">
        <v>39</v>
      </c>
      <c r="B81" s="22">
        <f t="shared" si="10"/>
        <v>1296</v>
      </c>
      <c r="C81" s="22">
        <f t="shared" si="11"/>
        <v>7586</v>
      </c>
      <c r="D81" s="22">
        <f t="shared" si="12"/>
        <v>6290</v>
      </c>
      <c r="E81" s="22">
        <f t="shared" si="13"/>
        <v>867</v>
      </c>
      <c r="F81" s="34">
        <v>1909</v>
      </c>
      <c r="G81" s="34">
        <v>1042</v>
      </c>
      <c r="H81" s="22">
        <f t="shared" si="14"/>
        <v>295</v>
      </c>
      <c r="I81" s="34">
        <v>2275</v>
      </c>
      <c r="J81" s="34">
        <v>1980</v>
      </c>
      <c r="K81" s="22">
        <f t="shared" si="15"/>
        <v>366</v>
      </c>
      <c r="L81" s="34">
        <v>396</v>
      </c>
      <c r="M81" s="34">
        <v>30</v>
      </c>
      <c r="N81" s="22">
        <f t="shared" si="16"/>
        <v>84</v>
      </c>
      <c r="O81" s="34">
        <v>125</v>
      </c>
      <c r="P81" s="34">
        <v>41</v>
      </c>
      <c r="Q81" s="22">
        <f t="shared" si="17"/>
        <v>-316</v>
      </c>
      <c r="R81" s="34">
        <v>2881</v>
      </c>
      <c r="S81" s="34">
        <v>3197</v>
      </c>
      <c r="T81" s="40"/>
    </row>
    <row r="82" spans="1:20" ht="21" customHeight="1" x14ac:dyDescent="0.2">
      <c r="A82" s="80" t="s">
        <v>40</v>
      </c>
      <c r="B82" s="76">
        <f t="shared" si="10"/>
        <v>1025</v>
      </c>
      <c r="C82" s="76">
        <f t="shared" si="11"/>
        <v>7415</v>
      </c>
      <c r="D82" s="76">
        <f t="shared" si="12"/>
        <v>6390</v>
      </c>
      <c r="E82" s="76">
        <f t="shared" si="13"/>
        <v>879</v>
      </c>
      <c r="F82" s="69">
        <v>1925</v>
      </c>
      <c r="G82" s="69">
        <v>1046</v>
      </c>
      <c r="H82" s="76">
        <f t="shared" si="14"/>
        <v>362</v>
      </c>
      <c r="I82" s="69">
        <v>1688</v>
      </c>
      <c r="J82" s="69">
        <v>1326</v>
      </c>
      <c r="K82" s="76">
        <f t="shared" si="15"/>
        <v>341</v>
      </c>
      <c r="L82" s="69">
        <v>401</v>
      </c>
      <c r="M82" s="69">
        <v>60</v>
      </c>
      <c r="N82" s="76">
        <f t="shared" si="16"/>
        <v>86</v>
      </c>
      <c r="O82" s="69">
        <v>134</v>
      </c>
      <c r="P82" s="69">
        <v>48</v>
      </c>
      <c r="Q82" s="76">
        <f t="shared" si="17"/>
        <v>-643</v>
      </c>
      <c r="R82" s="69">
        <v>3267</v>
      </c>
      <c r="S82" s="69">
        <v>3910</v>
      </c>
      <c r="T82" s="40"/>
    </row>
    <row r="83" spans="1:20" ht="21" customHeight="1" x14ac:dyDescent="0.2">
      <c r="A83" s="26" t="s">
        <v>41</v>
      </c>
      <c r="B83" s="22">
        <f t="shared" si="10"/>
        <v>1539</v>
      </c>
      <c r="C83" s="22">
        <f t="shared" si="11"/>
        <v>6895</v>
      </c>
      <c r="D83" s="22">
        <f t="shared" si="12"/>
        <v>5356</v>
      </c>
      <c r="E83" s="22">
        <f t="shared" si="13"/>
        <v>910</v>
      </c>
      <c r="F83" s="34">
        <v>1850</v>
      </c>
      <c r="G83" s="34">
        <v>940</v>
      </c>
      <c r="H83" s="22">
        <f t="shared" si="14"/>
        <v>397</v>
      </c>
      <c r="I83" s="34">
        <v>1735</v>
      </c>
      <c r="J83" s="34">
        <v>1338</v>
      </c>
      <c r="K83" s="22">
        <f t="shared" si="15"/>
        <v>453</v>
      </c>
      <c r="L83" s="34">
        <v>479</v>
      </c>
      <c r="M83" s="34">
        <v>26</v>
      </c>
      <c r="N83" s="22">
        <f t="shared" si="16"/>
        <v>59</v>
      </c>
      <c r="O83" s="34">
        <v>95</v>
      </c>
      <c r="P83" s="34">
        <v>36</v>
      </c>
      <c r="Q83" s="22">
        <f t="shared" si="17"/>
        <v>-280</v>
      </c>
      <c r="R83" s="34">
        <v>2736</v>
      </c>
      <c r="S83" s="34">
        <v>3016</v>
      </c>
      <c r="T83" s="40"/>
    </row>
    <row r="84" spans="1:20" ht="21" customHeight="1" x14ac:dyDescent="0.2">
      <c r="A84" s="27" t="s">
        <v>42</v>
      </c>
      <c r="B84" s="23">
        <f t="shared" si="10"/>
        <v>1885</v>
      </c>
      <c r="C84" s="23">
        <f t="shared" si="11"/>
        <v>7839</v>
      </c>
      <c r="D84" s="23">
        <f t="shared" si="12"/>
        <v>5954</v>
      </c>
      <c r="E84" s="23">
        <f t="shared" si="13"/>
        <v>949</v>
      </c>
      <c r="F84" s="35">
        <v>2043</v>
      </c>
      <c r="G84" s="35">
        <v>1094</v>
      </c>
      <c r="H84" s="23">
        <f t="shared" si="14"/>
        <v>607</v>
      </c>
      <c r="I84" s="35">
        <v>2232</v>
      </c>
      <c r="J84" s="35">
        <v>1625</v>
      </c>
      <c r="K84" s="23">
        <f t="shared" si="15"/>
        <v>433</v>
      </c>
      <c r="L84" s="35">
        <v>462</v>
      </c>
      <c r="M84" s="35">
        <v>29</v>
      </c>
      <c r="N84" s="23">
        <f t="shared" si="16"/>
        <v>71</v>
      </c>
      <c r="O84" s="35">
        <v>111</v>
      </c>
      <c r="P84" s="35">
        <v>40</v>
      </c>
      <c r="Q84" s="23">
        <f t="shared" si="17"/>
        <v>-175</v>
      </c>
      <c r="R84" s="35">
        <v>2991</v>
      </c>
      <c r="S84" s="35">
        <v>3166</v>
      </c>
      <c r="T84" s="40"/>
    </row>
    <row r="85" spans="1:20" ht="21" customHeight="1" x14ac:dyDescent="0.2">
      <c r="A85" s="26" t="s">
        <v>43</v>
      </c>
      <c r="B85" s="22">
        <f t="shared" si="10"/>
        <v>1515</v>
      </c>
      <c r="C85" s="22">
        <f t="shared" si="11"/>
        <v>8370</v>
      </c>
      <c r="D85" s="22">
        <f t="shared" si="12"/>
        <v>6855</v>
      </c>
      <c r="E85" s="22">
        <f t="shared" si="13"/>
        <v>853</v>
      </c>
      <c r="F85" s="34">
        <v>2071</v>
      </c>
      <c r="G85" s="34">
        <v>1218</v>
      </c>
      <c r="H85" s="22">
        <f t="shared" si="14"/>
        <v>225</v>
      </c>
      <c r="I85" s="34">
        <v>2567</v>
      </c>
      <c r="J85" s="34">
        <v>2342</v>
      </c>
      <c r="K85" s="22">
        <f t="shared" si="15"/>
        <v>441</v>
      </c>
      <c r="L85" s="34">
        <v>467</v>
      </c>
      <c r="M85" s="34">
        <v>26</v>
      </c>
      <c r="N85" s="22">
        <f t="shared" si="16"/>
        <v>82</v>
      </c>
      <c r="O85" s="34">
        <v>126</v>
      </c>
      <c r="P85" s="34">
        <v>44</v>
      </c>
      <c r="Q85" s="22">
        <f t="shared" si="17"/>
        <v>-86</v>
      </c>
      <c r="R85" s="34">
        <v>3139</v>
      </c>
      <c r="S85" s="34">
        <v>3225</v>
      </c>
      <c r="T85" s="40"/>
    </row>
    <row r="86" spans="1:20" ht="21" customHeight="1" x14ac:dyDescent="0.2">
      <c r="A86" s="27" t="s">
        <v>44</v>
      </c>
      <c r="B86" s="23">
        <f t="shared" si="10"/>
        <v>1486</v>
      </c>
      <c r="C86" s="23">
        <f t="shared" si="11"/>
        <v>8189</v>
      </c>
      <c r="D86" s="23">
        <f t="shared" si="12"/>
        <v>6703</v>
      </c>
      <c r="E86" s="23">
        <f t="shared" si="13"/>
        <v>854</v>
      </c>
      <c r="F86" s="35">
        <v>2095</v>
      </c>
      <c r="G86" s="35">
        <v>1241</v>
      </c>
      <c r="H86" s="23">
        <f t="shared" si="14"/>
        <v>522</v>
      </c>
      <c r="I86" s="35">
        <v>1891</v>
      </c>
      <c r="J86" s="35">
        <v>1369</v>
      </c>
      <c r="K86" s="23">
        <f t="shared" si="15"/>
        <v>431</v>
      </c>
      <c r="L86" s="35">
        <v>456</v>
      </c>
      <c r="M86" s="35">
        <v>25</v>
      </c>
      <c r="N86" s="23">
        <f t="shared" si="16"/>
        <v>63</v>
      </c>
      <c r="O86" s="35">
        <v>129</v>
      </c>
      <c r="P86" s="35">
        <v>66</v>
      </c>
      <c r="Q86" s="23">
        <f t="shared" si="17"/>
        <v>-384</v>
      </c>
      <c r="R86" s="35">
        <v>3618</v>
      </c>
      <c r="S86" s="35">
        <v>4002</v>
      </c>
      <c r="T86" s="40"/>
    </row>
    <row r="87" spans="1:20" ht="21" customHeight="1" x14ac:dyDescent="0.2">
      <c r="A87" s="26" t="s">
        <v>45</v>
      </c>
      <c r="B87" s="22">
        <f t="shared" si="10"/>
        <v>1928</v>
      </c>
      <c r="C87" s="22">
        <f t="shared" si="11"/>
        <v>7320</v>
      </c>
      <c r="D87" s="22">
        <f t="shared" si="12"/>
        <v>5392</v>
      </c>
      <c r="E87" s="22">
        <f t="shared" si="13"/>
        <v>1003</v>
      </c>
      <c r="F87" s="34">
        <v>1964</v>
      </c>
      <c r="G87" s="34">
        <v>961</v>
      </c>
      <c r="H87" s="22">
        <f t="shared" si="14"/>
        <v>439</v>
      </c>
      <c r="I87" s="34">
        <v>1721</v>
      </c>
      <c r="J87" s="34">
        <v>1282</v>
      </c>
      <c r="K87" s="22">
        <f t="shared" si="15"/>
        <v>530</v>
      </c>
      <c r="L87" s="34">
        <v>571</v>
      </c>
      <c r="M87" s="34">
        <v>41</v>
      </c>
      <c r="N87" s="22">
        <f t="shared" si="16"/>
        <v>49</v>
      </c>
      <c r="O87" s="34">
        <v>188</v>
      </c>
      <c r="P87" s="34">
        <v>139</v>
      </c>
      <c r="Q87" s="22">
        <f t="shared" si="17"/>
        <v>-93</v>
      </c>
      <c r="R87" s="34">
        <v>2876</v>
      </c>
      <c r="S87" s="34">
        <v>2969</v>
      </c>
      <c r="T87" s="40"/>
    </row>
    <row r="88" spans="1:20" ht="21" customHeight="1" x14ac:dyDescent="0.2">
      <c r="A88" s="27" t="s">
        <v>46</v>
      </c>
      <c r="B88" s="23">
        <f t="shared" ref="B88:B94" si="59">+C88-D88</f>
        <v>2501</v>
      </c>
      <c r="C88" s="23">
        <f t="shared" ref="C88:C94" si="60">+F88+I88+L88+O88+R88</f>
        <v>8434</v>
      </c>
      <c r="D88" s="23">
        <f t="shared" ref="D88:D94" si="61">+G88+J88+M88+P88+S88</f>
        <v>5933</v>
      </c>
      <c r="E88" s="23">
        <f t="shared" ref="E88:E94" si="62">+F88-G88</f>
        <v>1154</v>
      </c>
      <c r="F88" s="35">
        <v>2211</v>
      </c>
      <c r="G88" s="35">
        <v>1057</v>
      </c>
      <c r="H88" s="23">
        <f t="shared" ref="H88:H94" si="63">+I88-J88</f>
        <v>798</v>
      </c>
      <c r="I88" s="35">
        <v>2274</v>
      </c>
      <c r="J88" s="35">
        <v>1476</v>
      </c>
      <c r="K88" s="23">
        <f t="shared" ref="K88:K94" si="64">+L88-M88</f>
        <v>571</v>
      </c>
      <c r="L88" s="35">
        <v>615</v>
      </c>
      <c r="M88" s="35">
        <v>44</v>
      </c>
      <c r="N88" s="23">
        <f t="shared" ref="N88:N94" si="65">+O88-P88</f>
        <v>53</v>
      </c>
      <c r="O88" s="35">
        <v>186</v>
      </c>
      <c r="P88" s="35">
        <v>133</v>
      </c>
      <c r="Q88" s="23">
        <f t="shared" ref="Q88:Q94" si="66">+R88-S88</f>
        <v>-75</v>
      </c>
      <c r="R88" s="35">
        <v>3148</v>
      </c>
      <c r="S88" s="35">
        <v>3223</v>
      </c>
      <c r="T88" s="40"/>
    </row>
    <row r="89" spans="1:20" ht="21" customHeight="1" x14ac:dyDescent="0.2">
      <c r="A89" s="26" t="s">
        <v>47</v>
      </c>
      <c r="B89" s="22">
        <f t="shared" si="59"/>
        <v>1756</v>
      </c>
      <c r="C89" s="22">
        <f t="shared" si="60"/>
        <v>8650</v>
      </c>
      <c r="D89" s="22">
        <f t="shared" si="61"/>
        <v>6894</v>
      </c>
      <c r="E89" s="22">
        <f t="shared" si="62"/>
        <v>1070</v>
      </c>
      <c r="F89" s="34">
        <v>2198</v>
      </c>
      <c r="G89" s="34">
        <v>1128</v>
      </c>
      <c r="H89" s="22">
        <f t="shared" si="63"/>
        <v>148</v>
      </c>
      <c r="I89" s="34">
        <v>2510</v>
      </c>
      <c r="J89" s="34">
        <v>2362</v>
      </c>
      <c r="K89" s="22">
        <f t="shared" si="64"/>
        <v>618</v>
      </c>
      <c r="L89" s="34">
        <v>662</v>
      </c>
      <c r="M89" s="34">
        <v>44</v>
      </c>
      <c r="N89" s="22">
        <f t="shared" si="65"/>
        <v>39</v>
      </c>
      <c r="O89" s="34">
        <v>189</v>
      </c>
      <c r="P89" s="34">
        <v>150</v>
      </c>
      <c r="Q89" s="22">
        <f t="shared" si="66"/>
        <v>-119</v>
      </c>
      <c r="R89" s="34">
        <v>3091</v>
      </c>
      <c r="S89" s="34">
        <v>3210</v>
      </c>
      <c r="T89" s="40"/>
    </row>
    <row r="90" spans="1:20" ht="21" customHeight="1" x14ac:dyDescent="0.2">
      <c r="A90" s="27" t="s">
        <v>48</v>
      </c>
      <c r="B90" s="23">
        <f t="shared" si="59"/>
        <v>1914</v>
      </c>
      <c r="C90" s="23">
        <f t="shared" si="60"/>
        <v>8558</v>
      </c>
      <c r="D90" s="23">
        <f t="shared" si="61"/>
        <v>6644</v>
      </c>
      <c r="E90" s="23">
        <f t="shared" si="62"/>
        <v>1048</v>
      </c>
      <c r="F90" s="35">
        <v>2200</v>
      </c>
      <c r="G90" s="35">
        <v>1152</v>
      </c>
      <c r="H90" s="23">
        <f t="shared" si="63"/>
        <v>535</v>
      </c>
      <c r="I90" s="35">
        <v>1898</v>
      </c>
      <c r="J90" s="35">
        <v>1363</v>
      </c>
      <c r="K90" s="23">
        <f t="shared" si="64"/>
        <v>599</v>
      </c>
      <c r="L90" s="35">
        <v>660</v>
      </c>
      <c r="M90" s="35">
        <v>61</v>
      </c>
      <c r="N90" s="23">
        <f t="shared" si="65"/>
        <v>44</v>
      </c>
      <c r="O90" s="35">
        <v>225</v>
      </c>
      <c r="P90" s="35">
        <v>181</v>
      </c>
      <c r="Q90" s="23">
        <f t="shared" si="66"/>
        <v>-312</v>
      </c>
      <c r="R90" s="35">
        <v>3575</v>
      </c>
      <c r="S90" s="35">
        <v>3887</v>
      </c>
      <c r="T90" s="40"/>
    </row>
    <row r="91" spans="1:20" ht="21" customHeight="1" x14ac:dyDescent="0.2">
      <c r="A91" s="26" t="s">
        <v>144</v>
      </c>
      <c r="B91" s="22">
        <f t="shared" si="59"/>
        <v>2304</v>
      </c>
      <c r="C91" s="22">
        <f t="shared" si="60"/>
        <v>7942</v>
      </c>
      <c r="D91" s="22">
        <f t="shared" si="61"/>
        <v>5638</v>
      </c>
      <c r="E91" s="22">
        <f t="shared" si="62"/>
        <v>1061</v>
      </c>
      <c r="F91" s="34">
        <v>2132</v>
      </c>
      <c r="G91" s="34">
        <v>1071</v>
      </c>
      <c r="H91" s="22">
        <f t="shared" si="63"/>
        <v>623</v>
      </c>
      <c r="I91" s="34">
        <v>1820</v>
      </c>
      <c r="J91" s="34">
        <v>1197</v>
      </c>
      <c r="K91" s="22">
        <f t="shared" si="64"/>
        <v>642</v>
      </c>
      <c r="L91" s="34">
        <v>694</v>
      </c>
      <c r="M91" s="34">
        <v>52</v>
      </c>
      <c r="N91" s="22">
        <f t="shared" si="65"/>
        <v>25</v>
      </c>
      <c r="O91" s="34">
        <v>199</v>
      </c>
      <c r="P91" s="34">
        <v>174</v>
      </c>
      <c r="Q91" s="22">
        <f t="shared" si="66"/>
        <v>-47</v>
      </c>
      <c r="R91" s="34">
        <v>3097</v>
      </c>
      <c r="S91" s="34">
        <v>3144</v>
      </c>
      <c r="T91" s="40"/>
    </row>
    <row r="92" spans="1:20" ht="21" customHeight="1" x14ac:dyDescent="0.2">
      <c r="A92" s="27" t="s">
        <v>145</v>
      </c>
      <c r="B92" s="23">
        <f t="shared" si="59"/>
        <v>2686</v>
      </c>
      <c r="C92" s="23">
        <f t="shared" si="60"/>
        <v>9027</v>
      </c>
      <c r="D92" s="23">
        <f t="shared" si="61"/>
        <v>6341</v>
      </c>
      <c r="E92" s="23">
        <f t="shared" si="62"/>
        <v>1183</v>
      </c>
      <c r="F92" s="35">
        <v>2351</v>
      </c>
      <c r="G92" s="35">
        <v>1168</v>
      </c>
      <c r="H92" s="23">
        <f t="shared" si="63"/>
        <v>818</v>
      </c>
      <c r="I92" s="35">
        <v>2304</v>
      </c>
      <c r="J92" s="35">
        <v>1486</v>
      </c>
      <c r="K92" s="23">
        <f t="shared" si="64"/>
        <v>707</v>
      </c>
      <c r="L92" s="35">
        <v>763</v>
      </c>
      <c r="M92" s="35">
        <v>56</v>
      </c>
      <c r="N92" s="23">
        <f t="shared" si="65"/>
        <v>14</v>
      </c>
      <c r="O92" s="35">
        <v>212</v>
      </c>
      <c r="P92" s="35">
        <v>198</v>
      </c>
      <c r="Q92" s="23">
        <f t="shared" si="66"/>
        <v>-36</v>
      </c>
      <c r="R92" s="35">
        <v>3397</v>
      </c>
      <c r="S92" s="35">
        <v>3433</v>
      </c>
      <c r="T92" s="40"/>
    </row>
    <row r="93" spans="1:20" ht="21" customHeight="1" x14ac:dyDescent="0.2">
      <c r="A93" s="26" t="s">
        <v>146</v>
      </c>
      <c r="B93" s="22">
        <f t="shared" si="59"/>
        <v>2155</v>
      </c>
      <c r="C93" s="22">
        <f t="shared" si="60"/>
        <v>9376</v>
      </c>
      <c r="D93" s="22">
        <f t="shared" si="61"/>
        <v>7221</v>
      </c>
      <c r="E93" s="22">
        <f t="shared" si="62"/>
        <v>1128</v>
      </c>
      <c r="F93" s="34">
        <v>2406</v>
      </c>
      <c r="G93" s="34">
        <v>1278</v>
      </c>
      <c r="H93" s="22">
        <f t="shared" si="63"/>
        <v>284</v>
      </c>
      <c r="I93" s="34">
        <v>2567</v>
      </c>
      <c r="J93" s="34">
        <v>2283</v>
      </c>
      <c r="K93" s="22">
        <f t="shared" si="64"/>
        <v>697</v>
      </c>
      <c r="L93" s="34">
        <v>754</v>
      </c>
      <c r="M93" s="34">
        <v>57</v>
      </c>
      <c r="N93" s="22">
        <f t="shared" si="65"/>
        <v>4</v>
      </c>
      <c r="O93" s="34">
        <v>220</v>
      </c>
      <c r="P93" s="34">
        <v>216</v>
      </c>
      <c r="Q93" s="22">
        <f t="shared" si="66"/>
        <v>42</v>
      </c>
      <c r="R93" s="34">
        <v>3429</v>
      </c>
      <c r="S93" s="34">
        <v>3387</v>
      </c>
      <c r="T93" s="40"/>
    </row>
    <row r="94" spans="1:20" ht="21" customHeight="1" x14ac:dyDescent="0.2">
      <c r="A94" s="27" t="s">
        <v>147</v>
      </c>
      <c r="B94" s="23">
        <f t="shared" si="59"/>
        <v>2423</v>
      </c>
      <c r="C94" s="23">
        <f t="shared" si="60"/>
        <v>9677</v>
      </c>
      <c r="D94" s="23">
        <f t="shared" si="61"/>
        <v>7254</v>
      </c>
      <c r="E94" s="23">
        <f t="shared" si="62"/>
        <v>1157</v>
      </c>
      <c r="F94" s="35">
        <v>2445</v>
      </c>
      <c r="G94" s="35">
        <v>1288</v>
      </c>
      <c r="H94" s="23">
        <f t="shared" si="63"/>
        <v>608</v>
      </c>
      <c r="I94" s="35">
        <v>2052</v>
      </c>
      <c r="J94" s="35">
        <v>1444</v>
      </c>
      <c r="K94" s="23">
        <f t="shared" si="64"/>
        <v>652</v>
      </c>
      <c r="L94" s="35">
        <v>723</v>
      </c>
      <c r="M94" s="35">
        <v>71</v>
      </c>
      <c r="N94" s="23">
        <f t="shared" si="65"/>
        <v>20</v>
      </c>
      <c r="O94" s="35">
        <v>241</v>
      </c>
      <c r="P94" s="35">
        <v>221</v>
      </c>
      <c r="Q94" s="23">
        <f t="shared" si="66"/>
        <v>-14</v>
      </c>
      <c r="R94" s="35">
        <v>4216</v>
      </c>
      <c r="S94" s="35">
        <v>4230</v>
      </c>
      <c r="T94" s="40"/>
    </row>
    <row r="95" spans="1:20" ht="21" customHeight="1" x14ac:dyDescent="0.2">
      <c r="A95" s="26" t="s">
        <v>201</v>
      </c>
      <c r="B95" s="22">
        <f t="shared" ref="B95:B98" si="67">+C95-D95</f>
        <v>2610</v>
      </c>
      <c r="C95" s="22">
        <f t="shared" ref="C95:C98" si="68">+F95+I95+L95+O95+R95</f>
        <v>8806</v>
      </c>
      <c r="D95" s="22">
        <f t="shared" ref="D95:D98" si="69">+G95+J95+M95+P95+S95</f>
        <v>6196</v>
      </c>
      <c r="E95" s="22">
        <f t="shared" ref="E95:E98" si="70">+F95-G95</f>
        <v>1155</v>
      </c>
      <c r="F95" s="34">
        <v>2366</v>
      </c>
      <c r="G95" s="34">
        <v>1211</v>
      </c>
      <c r="H95" s="22">
        <f t="shared" ref="H95:H98" si="71">+I95-J95</f>
        <v>652</v>
      </c>
      <c r="I95" s="34">
        <v>1951</v>
      </c>
      <c r="J95" s="34">
        <v>1299</v>
      </c>
      <c r="K95" s="22">
        <f t="shared" ref="K95:K98" si="72">+L95-M95</f>
        <v>668</v>
      </c>
      <c r="L95" s="34">
        <v>744</v>
      </c>
      <c r="M95" s="34">
        <v>76</v>
      </c>
      <c r="N95" s="22">
        <f t="shared" ref="N95:N98" si="73">+O95-P95</f>
        <v>78</v>
      </c>
      <c r="O95" s="34">
        <v>239</v>
      </c>
      <c r="P95" s="34">
        <v>161</v>
      </c>
      <c r="Q95" s="22">
        <f t="shared" ref="Q95:Q98" si="74">+R95-S95</f>
        <v>57</v>
      </c>
      <c r="R95" s="34">
        <v>3506</v>
      </c>
      <c r="S95" s="34">
        <v>3449</v>
      </c>
      <c r="T95" s="40"/>
    </row>
    <row r="96" spans="1:20" ht="21" customHeight="1" x14ac:dyDescent="0.2">
      <c r="A96" s="27" t="s">
        <v>202</v>
      </c>
      <c r="B96" s="23">
        <f t="shared" si="67"/>
        <v>3149</v>
      </c>
      <c r="C96" s="23">
        <f t="shared" si="68"/>
        <v>10215</v>
      </c>
      <c r="D96" s="23">
        <f t="shared" si="69"/>
        <v>7066</v>
      </c>
      <c r="E96" s="23">
        <f t="shared" si="70"/>
        <v>1355</v>
      </c>
      <c r="F96" s="35">
        <v>2617</v>
      </c>
      <c r="G96" s="35">
        <v>1262</v>
      </c>
      <c r="H96" s="23">
        <f t="shared" si="71"/>
        <v>799</v>
      </c>
      <c r="I96" s="35">
        <v>2490</v>
      </c>
      <c r="J96" s="35">
        <v>1691</v>
      </c>
      <c r="K96" s="23">
        <f t="shared" si="72"/>
        <v>689</v>
      </c>
      <c r="L96" s="35">
        <v>776</v>
      </c>
      <c r="M96" s="35">
        <v>87</v>
      </c>
      <c r="N96" s="23">
        <f t="shared" si="73"/>
        <v>81</v>
      </c>
      <c r="O96" s="35">
        <v>250</v>
      </c>
      <c r="P96" s="35">
        <v>169</v>
      </c>
      <c r="Q96" s="23">
        <f t="shared" si="74"/>
        <v>225</v>
      </c>
      <c r="R96" s="35">
        <v>4082</v>
      </c>
      <c r="S96" s="35">
        <v>3857</v>
      </c>
      <c r="T96" s="40"/>
    </row>
    <row r="97" spans="1:20" ht="21" customHeight="1" x14ac:dyDescent="0.2">
      <c r="A97" s="26" t="s">
        <v>203</v>
      </c>
      <c r="B97" s="22">
        <f t="shared" si="67"/>
        <v>2613</v>
      </c>
      <c r="C97" s="22">
        <f t="shared" si="68"/>
        <v>10321</v>
      </c>
      <c r="D97" s="22">
        <f t="shared" si="69"/>
        <v>7708</v>
      </c>
      <c r="E97" s="22">
        <f t="shared" si="70"/>
        <v>1206</v>
      </c>
      <c r="F97" s="34">
        <v>2603</v>
      </c>
      <c r="G97" s="34">
        <v>1397</v>
      </c>
      <c r="H97" s="22">
        <f t="shared" si="71"/>
        <v>247</v>
      </c>
      <c r="I97" s="34">
        <v>2705</v>
      </c>
      <c r="J97" s="34">
        <v>2458</v>
      </c>
      <c r="K97" s="22">
        <f t="shared" si="72"/>
        <v>696</v>
      </c>
      <c r="L97" s="34">
        <v>781</v>
      </c>
      <c r="M97" s="34">
        <v>85</v>
      </c>
      <c r="N97" s="22">
        <f t="shared" si="73"/>
        <v>67</v>
      </c>
      <c r="O97" s="34">
        <v>248</v>
      </c>
      <c r="P97" s="34">
        <v>181</v>
      </c>
      <c r="Q97" s="22">
        <f t="shared" si="74"/>
        <v>397</v>
      </c>
      <c r="R97" s="34">
        <v>3984</v>
      </c>
      <c r="S97" s="34">
        <v>3587</v>
      </c>
      <c r="T97" s="40"/>
    </row>
    <row r="98" spans="1:20" ht="21" customHeight="1" x14ac:dyDescent="0.2">
      <c r="A98" s="27" t="s">
        <v>204</v>
      </c>
      <c r="B98" s="23">
        <f t="shared" si="67"/>
        <v>2674</v>
      </c>
      <c r="C98" s="23">
        <f t="shared" si="68"/>
        <v>10566</v>
      </c>
      <c r="D98" s="23">
        <f t="shared" si="69"/>
        <v>7892</v>
      </c>
      <c r="E98" s="23">
        <f t="shared" si="70"/>
        <v>1261</v>
      </c>
      <c r="F98" s="35">
        <v>2651</v>
      </c>
      <c r="G98" s="35">
        <v>1390</v>
      </c>
      <c r="H98" s="23">
        <f t="shared" si="71"/>
        <v>628</v>
      </c>
      <c r="I98" s="35">
        <v>2119</v>
      </c>
      <c r="J98" s="35">
        <v>1491</v>
      </c>
      <c r="K98" s="23">
        <f t="shared" si="72"/>
        <v>702</v>
      </c>
      <c r="L98" s="35">
        <v>811</v>
      </c>
      <c r="M98" s="35">
        <v>109</v>
      </c>
      <c r="N98" s="23">
        <f t="shared" si="73"/>
        <v>110</v>
      </c>
      <c r="O98" s="35">
        <v>306</v>
      </c>
      <c r="P98" s="35">
        <v>196</v>
      </c>
      <c r="Q98" s="23">
        <f t="shared" si="74"/>
        <v>-27</v>
      </c>
      <c r="R98" s="35">
        <v>4679</v>
      </c>
      <c r="S98" s="35">
        <v>4706</v>
      </c>
      <c r="T98" s="40"/>
    </row>
    <row r="99" spans="1:20" ht="21" customHeight="1" x14ac:dyDescent="0.2">
      <c r="A99" s="26" t="s">
        <v>206</v>
      </c>
      <c r="B99" s="22">
        <f t="shared" ref="B99:B102" si="75">+C99-D99</f>
        <v>3104</v>
      </c>
      <c r="C99" s="22">
        <f t="shared" ref="C99:C102" si="76">+F99+I99+L99+O99+R99</f>
        <v>9721</v>
      </c>
      <c r="D99" s="22">
        <f t="shared" ref="D99:D102" si="77">+G99+J99+M99+P99+S99</f>
        <v>6617</v>
      </c>
      <c r="E99" s="22">
        <f t="shared" ref="E99:E102" si="78">+F99-G99</f>
        <v>1294</v>
      </c>
      <c r="F99" s="34">
        <v>2603</v>
      </c>
      <c r="G99" s="34">
        <v>1309</v>
      </c>
      <c r="H99" s="22">
        <f t="shared" ref="H99:H102" si="79">+I99-J99</f>
        <v>595</v>
      </c>
      <c r="I99" s="34">
        <v>2051</v>
      </c>
      <c r="J99" s="34">
        <v>1456</v>
      </c>
      <c r="K99" s="22">
        <f t="shared" ref="K99:K102" si="80">+L99-M99</f>
        <v>700</v>
      </c>
      <c r="L99" s="34">
        <v>789</v>
      </c>
      <c r="M99" s="34">
        <v>89</v>
      </c>
      <c r="N99" s="22">
        <f t="shared" ref="N99:N102" si="81">+O99-P99</f>
        <v>81</v>
      </c>
      <c r="O99" s="34">
        <v>258</v>
      </c>
      <c r="P99" s="34">
        <v>177</v>
      </c>
      <c r="Q99" s="22">
        <f t="shared" ref="Q99:Q102" si="82">+R99-S99</f>
        <v>434</v>
      </c>
      <c r="R99" s="34">
        <v>4020</v>
      </c>
      <c r="S99" s="34">
        <v>3586</v>
      </c>
      <c r="T99" s="40"/>
    </row>
    <row r="100" spans="1:20" ht="21" customHeight="1" x14ac:dyDescent="0.2">
      <c r="A100" s="27" t="s">
        <v>207</v>
      </c>
      <c r="B100" s="23">
        <f t="shared" si="75"/>
        <v>3754</v>
      </c>
      <c r="C100" s="23">
        <f t="shared" si="76"/>
        <v>11024</v>
      </c>
      <c r="D100" s="23">
        <f t="shared" si="77"/>
        <v>7270</v>
      </c>
      <c r="E100" s="23">
        <f t="shared" si="78"/>
        <v>1521</v>
      </c>
      <c r="F100" s="35">
        <v>2871</v>
      </c>
      <c r="G100" s="35">
        <v>1350</v>
      </c>
      <c r="H100" s="23">
        <f t="shared" si="79"/>
        <v>880</v>
      </c>
      <c r="I100" s="35">
        <v>2506</v>
      </c>
      <c r="J100" s="35">
        <v>1626</v>
      </c>
      <c r="K100" s="23">
        <f t="shared" si="80"/>
        <v>758</v>
      </c>
      <c r="L100" s="35">
        <v>836</v>
      </c>
      <c r="M100" s="35">
        <v>78</v>
      </c>
      <c r="N100" s="23">
        <f t="shared" si="81"/>
        <v>129</v>
      </c>
      <c r="O100" s="35">
        <v>295</v>
      </c>
      <c r="P100" s="35">
        <v>166</v>
      </c>
      <c r="Q100" s="23">
        <f t="shared" si="82"/>
        <v>466</v>
      </c>
      <c r="R100" s="35">
        <v>4516</v>
      </c>
      <c r="S100" s="35">
        <v>4050</v>
      </c>
      <c r="T100" s="40"/>
    </row>
    <row r="101" spans="1:20" ht="21" customHeight="1" x14ac:dyDescent="0.2">
      <c r="A101" s="26" t="s">
        <v>208</v>
      </c>
      <c r="B101" s="22">
        <f t="shared" si="75"/>
        <v>3371</v>
      </c>
      <c r="C101" s="22">
        <f t="shared" si="76"/>
        <v>11443</v>
      </c>
      <c r="D101" s="22">
        <f t="shared" si="77"/>
        <v>8072</v>
      </c>
      <c r="E101" s="22">
        <f t="shared" si="78"/>
        <v>1353</v>
      </c>
      <c r="F101" s="34">
        <v>2911</v>
      </c>
      <c r="G101" s="34">
        <v>1558</v>
      </c>
      <c r="H101" s="22">
        <f t="shared" si="79"/>
        <v>390</v>
      </c>
      <c r="I101" s="34">
        <v>2886</v>
      </c>
      <c r="J101" s="34">
        <v>2496</v>
      </c>
      <c r="K101" s="22">
        <f t="shared" si="80"/>
        <v>774</v>
      </c>
      <c r="L101" s="34">
        <v>841</v>
      </c>
      <c r="M101" s="34">
        <v>67</v>
      </c>
      <c r="N101" s="22">
        <f t="shared" si="81"/>
        <v>134</v>
      </c>
      <c r="O101" s="34">
        <v>321</v>
      </c>
      <c r="P101" s="34">
        <v>187</v>
      </c>
      <c r="Q101" s="22">
        <f t="shared" si="82"/>
        <v>720</v>
      </c>
      <c r="R101" s="34">
        <v>4484</v>
      </c>
      <c r="S101" s="34">
        <v>3764</v>
      </c>
      <c r="T101" s="40"/>
    </row>
    <row r="102" spans="1:20" ht="21" customHeight="1" x14ac:dyDescent="0.2">
      <c r="A102" s="27" t="s">
        <v>209</v>
      </c>
      <c r="B102" s="23">
        <f t="shared" si="75"/>
        <v>3705</v>
      </c>
      <c r="C102" s="23">
        <f t="shared" si="76"/>
        <v>12024</v>
      </c>
      <c r="D102" s="23">
        <f t="shared" si="77"/>
        <v>8319</v>
      </c>
      <c r="E102" s="23">
        <f t="shared" si="78"/>
        <v>1444</v>
      </c>
      <c r="F102" s="35">
        <v>3031</v>
      </c>
      <c r="G102" s="35">
        <v>1587</v>
      </c>
      <c r="H102" s="23">
        <f t="shared" si="79"/>
        <v>820</v>
      </c>
      <c r="I102" s="35">
        <v>2348</v>
      </c>
      <c r="J102" s="35">
        <v>1528</v>
      </c>
      <c r="K102" s="23">
        <f t="shared" si="80"/>
        <v>813</v>
      </c>
      <c r="L102" s="35">
        <v>904</v>
      </c>
      <c r="M102" s="35">
        <v>91</v>
      </c>
      <c r="N102" s="23">
        <f t="shared" si="81"/>
        <v>103</v>
      </c>
      <c r="O102" s="35">
        <v>321</v>
      </c>
      <c r="P102" s="35">
        <v>218</v>
      </c>
      <c r="Q102" s="23">
        <f t="shared" si="82"/>
        <v>525</v>
      </c>
      <c r="R102" s="35">
        <v>5420</v>
      </c>
      <c r="S102" s="35">
        <v>4895</v>
      </c>
      <c r="T102" s="40"/>
    </row>
    <row r="103" spans="1:20" ht="21" customHeight="1" x14ac:dyDescent="0.2">
      <c r="A103" s="26" t="s">
        <v>210</v>
      </c>
      <c r="B103" s="22">
        <f t="shared" ref="B103:B106" si="83">+C103-D103</f>
        <v>4062</v>
      </c>
      <c r="C103" s="22">
        <f t="shared" ref="C103:C106" si="84">+F103+I103+L103+O103+R103</f>
        <v>11391</v>
      </c>
      <c r="D103" s="22">
        <f t="shared" ref="D103:D106" si="85">+G103+J103+M103+P103+S103</f>
        <v>7329</v>
      </c>
      <c r="E103" s="22">
        <f t="shared" ref="E103:E106" si="86">+F103-G103</f>
        <v>1506</v>
      </c>
      <c r="F103" s="34">
        <v>3060</v>
      </c>
      <c r="G103" s="34">
        <v>1554</v>
      </c>
      <c r="H103" s="22">
        <f t="shared" ref="H103:H106" si="87">+I103-J103</f>
        <v>785</v>
      </c>
      <c r="I103" s="34">
        <v>2387</v>
      </c>
      <c r="J103" s="34">
        <v>1602</v>
      </c>
      <c r="K103" s="22">
        <f t="shared" ref="K103:K106" si="88">+L103-M103</f>
        <v>813</v>
      </c>
      <c r="L103" s="34">
        <v>896</v>
      </c>
      <c r="M103" s="34">
        <v>83</v>
      </c>
      <c r="N103" s="22">
        <f t="shared" ref="N103:N106" si="89">+O103-P103</f>
        <v>166</v>
      </c>
      <c r="O103" s="34">
        <v>364</v>
      </c>
      <c r="P103" s="34">
        <v>198</v>
      </c>
      <c r="Q103" s="22">
        <f t="shared" ref="Q103:Q106" si="90">+R103-S103</f>
        <v>792</v>
      </c>
      <c r="R103" s="34">
        <v>4684</v>
      </c>
      <c r="S103" s="34">
        <v>3892</v>
      </c>
      <c r="T103" s="40"/>
    </row>
    <row r="104" spans="1:20" ht="21" customHeight="1" x14ac:dyDescent="0.2">
      <c r="A104" s="27" t="s">
        <v>211</v>
      </c>
      <c r="B104" s="23">
        <f t="shared" si="83"/>
        <v>4748</v>
      </c>
      <c r="C104" s="23">
        <f t="shared" si="84"/>
        <v>12613</v>
      </c>
      <c r="D104" s="23">
        <f t="shared" si="85"/>
        <v>7865</v>
      </c>
      <c r="E104" s="23">
        <f t="shared" si="86"/>
        <v>1698</v>
      </c>
      <c r="F104" s="35">
        <v>3280</v>
      </c>
      <c r="G104" s="35">
        <v>1582</v>
      </c>
      <c r="H104" s="23">
        <f t="shared" si="87"/>
        <v>1143</v>
      </c>
      <c r="I104" s="35">
        <v>2939</v>
      </c>
      <c r="J104" s="35">
        <v>1796</v>
      </c>
      <c r="K104" s="23">
        <f t="shared" si="88"/>
        <v>856</v>
      </c>
      <c r="L104" s="35">
        <v>938</v>
      </c>
      <c r="M104" s="35">
        <v>82</v>
      </c>
      <c r="N104" s="23">
        <f t="shared" si="89"/>
        <v>163</v>
      </c>
      <c r="O104" s="35">
        <v>363</v>
      </c>
      <c r="P104" s="35">
        <v>200</v>
      </c>
      <c r="Q104" s="23">
        <f t="shared" si="90"/>
        <v>888</v>
      </c>
      <c r="R104" s="35">
        <v>5093</v>
      </c>
      <c r="S104" s="35">
        <v>4205</v>
      </c>
      <c r="T104" s="40"/>
    </row>
    <row r="105" spans="1:20" ht="21" customHeight="1" x14ac:dyDescent="0.2">
      <c r="A105" s="26" t="s">
        <v>212</v>
      </c>
      <c r="B105" s="22">
        <f t="shared" si="83"/>
        <v>4438</v>
      </c>
      <c r="C105" s="22">
        <f t="shared" si="84"/>
        <v>13340</v>
      </c>
      <c r="D105" s="22">
        <f t="shared" si="85"/>
        <v>8902</v>
      </c>
      <c r="E105" s="22">
        <f t="shared" si="86"/>
        <v>1667</v>
      </c>
      <c r="F105" s="34">
        <v>3342</v>
      </c>
      <c r="G105" s="34">
        <v>1675</v>
      </c>
      <c r="H105" s="22">
        <f t="shared" si="87"/>
        <v>586</v>
      </c>
      <c r="I105" s="34">
        <v>3309</v>
      </c>
      <c r="J105" s="34">
        <v>2723</v>
      </c>
      <c r="K105" s="22">
        <f t="shared" si="88"/>
        <v>856</v>
      </c>
      <c r="L105" s="34">
        <v>934</v>
      </c>
      <c r="M105" s="34">
        <v>78</v>
      </c>
      <c r="N105" s="22">
        <f t="shared" si="89"/>
        <v>183</v>
      </c>
      <c r="O105" s="34">
        <v>380</v>
      </c>
      <c r="P105" s="34">
        <v>197</v>
      </c>
      <c r="Q105" s="22">
        <f t="shared" si="90"/>
        <v>1146</v>
      </c>
      <c r="R105" s="34">
        <v>5375</v>
      </c>
      <c r="S105" s="34">
        <v>4229</v>
      </c>
      <c r="T105" s="40"/>
    </row>
    <row r="106" spans="1:20" ht="21" customHeight="1" x14ac:dyDescent="0.2">
      <c r="A106" s="27" t="s">
        <v>213</v>
      </c>
      <c r="B106" s="23">
        <f t="shared" si="83"/>
        <v>4791</v>
      </c>
      <c r="C106" s="23">
        <f t="shared" si="84"/>
        <v>13924</v>
      </c>
      <c r="D106" s="23">
        <f t="shared" si="85"/>
        <v>9133</v>
      </c>
      <c r="E106" s="23">
        <f t="shared" si="86"/>
        <v>1799</v>
      </c>
      <c r="F106" s="35">
        <v>3557</v>
      </c>
      <c r="G106" s="35">
        <v>1758</v>
      </c>
      <c r="H106" s="23">
        <f t="shared" si="87"/>
        <v>972</v>
      </c>
      <c r="I106" s="35">
        <v>2642</v>
      </c>
      <c r="J106" s="35">
        <v>1670</v>
      </c>
      <c r="K106" s="23">
        <f t="shared" si="88"/>
        <v>882</v>
      </c>
      <c r="L106" s="35">
        <v>975</v>
      </c>
      <c r="M106" s="35">
        <v>93</v>
      </c>
      <c r="N106" s="23">
        <f t="shared" si="89"/>
        <v>190</v>
      </c>
      <c r="O106" s="35">
        <v>435</v>
      </c>
      <c r="P106" s="35">
        <v>245</v>
      </c>
      <c r="Q106" s="23">
        <f t="shared" si="90"/>
        <v>948</v>
      </c>
      <c r="R106" s="35">
        <v>6315</v>
      </c>
      <c r="S106" s="35">
        <v>5367</v>
      </c>
      <c r="T106" s="40"/>
    </row>
    <row r="107" spans="1:20" ht="21" customHeight="1" x14ac:dyDescent="0.2">
      <c r="A107" s="26" t="s">
        <v>217</v>
      </c>
      <c r="B107" s="22">
        <f t="shared" ref="B107:B110" si="91">+C107-D107</f>
        <v>5246</v>
      </c>
      <c r="C107" s="22">
        <f t="shared" ref="C107:C110" si="92">+F107+I107+L107+O107+R107</f>
        <v>13171</v>
      </c>
      <c r="D107" s="22">
        <f t="shared" ref="D107:D110" si="93">+G107+J107+M107+P107+S107</f>
        <v>7925</v>
      </c>
      <c r="E107" s="22">
        <f t="shared" ref="E107:E110" si="94">+F107-G107</f>
        <v>1888</v>
      </c>
      <c r="F107" s="34">
        <v>3571</v>
      </c>
      <c r="G107" s="34">
        <v>1683</v>
      </c>
      <c r="H107" s="22">
        <f t="shared" ref="H107:H110" si="95">+I107-J107</f>
        <v>829</v>
      </c>
      <c r="I107" s="34">
        <v>2570</v>
      </c>
      <c r="J107" s="34">
        <v>1741</v>
      </c>
      <c r="K107" s="22">
        <f t="shared" ref="K107:K110" si="96">+L107-M107</f>
        <v>879</v>
      </c>
      <c r="L107" s="34">
        <v>973</v>
      </c>
      <c r="M107" s="34">
        <v>94</v>
      </c>
      <c r="N107" s="22">
        <f t="shared" ref="N107:N110" si="97">+O107-P107</f>
        <v>204</v>
      </c>
      <c r="O107" s="34">
        <v>411</v>
      </c>
      <c r="P107" s="34">
        <v>207</v>
      </c>
      <c r="Q107" s="22">
        <f t="shared" ref="Q107:Q110" si="98">+R107-S107</f>
        <v>1446</v>
      </c>
      <c r="R107" s="34">
        <v>5646</v>
      </c>
      <c r="S107" s="34">
        <v>4200</v>
      </c>
      <c r="T107" s="40"/>
    </row>
    <row r="108" spans="1:20" ht="21" customHeight="1" x14ac:dyDescent="0.2">
      <c r="A108" s="27" t="s">
        <v>218</v>
      </c>
      <c r="B108" s="23">
        <f t="shared" si="91"/>
        <v>5639</v>
      </c>
      <c r="C108" s="23">
        <f t="shared" si="92"/>
        <v>14339</v>
      </c>
      <c r="D108" s="23">
        <f t="shared" si="93"/>
        <v>8700</v>
      </c>
      <c r="E108" s="23">
        <f t="shared" si="94"/>
        <v>2028</v>
      </c>
      <c r="F108" s="35">
        <v>3853</v>
      </c>
      <c r="G108" s="35">
        <v>1825</v>
      </c>
      <c r="H108" s="23">
        <f t="shared" si="95"/>
        <v>1067</v>
      </c>
      <c r="I108" s="35">
        <v>3014</v>
      </c>
      <c r="J108" s="35">
        <v>1947</v>
      </c>
      <c r="K108" s="23">
        <f t="shared" si="96"/>
        <v>905</v>
      </c>
      <c r="L108" s="35">
        <v>1011</v>
      </c>
      <c r="M108" s="35">
        <v>106</v>
      </c>
      <c r="N108" s="23">
        <f t="shared" si="97"/>
        <v>179</v>
      </c>
      <c r="O108" s="35">
        <v>414</v>
      </c>
      <c r="P108" s="35">
        <v>235</v>
      </c>
      <c r="Q108" s="23">
        <f t="shared" si="98"/>
        <v>1460</v>
      </c>
      <c r="R108" s="35">
        <v>6047</v>
      </c>
      <c r="S108" s="35">
        <v>4587</v>
      </c>
      <c r="T108" s="40"/>
    </row>
    <row r="109" spans="1:20" ht="21" customHeight="1" x14ac:dyDescent="0.2">
      <c r="A109" s="26" t="s">
        <v>219</v>
      </c>
      <c r="B109" s="22">
        <f t="shared" si="91"/>
        <v>5054</v>
      </c>
      <c r="C109" s="22">
        <f t="shared" si="92"/>
        <v>14800</v>
      </c>
      <c r="D109" s="22">
        <f t="shared" si="93"/>
        <v>9746</v>
      </c>
      <c r="E109" s="22">
        <f t="shared" si="94"/>
        <v>1945</v>
      </c>
      <c r="F109" s="34">
        <v>3899</v>
      </c>
      <c r="G109" s="34">
        <v>1954</v>
      </c>
      <c r="H109" s="22">
        <f t="shared" si="95"/>
        <v>732</v>
      </c>
      <c r="I109" s="34">
        <v>3500</v>
      </c>
      <c r="J109" s="34">
        <v>2768</v>
      </c>
      <c r="K109" s="22">
        <f t="shared" si="96"/>
        <v>905</v>
      </c>
      <c r="L109" s="34">
        <v>984</v>
      </c>
      <c r="M109" s="34">
        <v>79</v>
      </c>
      <c r="N109" s="22">
        <f t="shared" si="97"/>
        <v>165</v>
      </c>
      <c r="O109" s="34">
        <v>405</v>
      </c>
      <c r="P109" s="34">
        <v>240</v>
      </c>
      <c r="Q109" s="22">
        <f t="shared" si="98"/>
        <v>1307</v>
      </c>
      <c r="R109" s="34">
        <v>6012</v>
      </c>
      <c r="S109" s="34">
        <v>4705</v>
      </c>
      <c r="T109" s="40"/>
    </row>
    <row r="110" spans="1:20" ht="21" customHeight="1" x14ac:dyDescent="0.2">
      <c r="A110" s="27" t="s">
        <v>220</v>
      </c>
      <c r="B110" s="23">
        <f t="shared" si="91"/>
        <v>5505</v>
      </c>
      <c r="C110" s="23">
        <f t="shared" si="92"/>
        <v>15641</v>
      </c>
      <c r="D110" s="23">
        <f t="shared" si="93"/>
        <v>10136</v>
      </c>
      <c r="E110" s="23">
        <f t="shared" si="94"/>
        <v>2066</v>
      </c>
      <c r="F110" s="35">
        <v>4078</v>
      </c>
      <c r="G110" s="35">
        <v>2012</v>
      </c>
      <c r="H110" s="23">
        <f t="shared" si="95"/>
        <v>1090</v>
      </c>
      <c r="I110" s="35">
        <v>2780</v>
      </c>
      <c r="J110" s="35">
        <v>1690</v>
      </c>
      <c r="K110" s="23">
        <f t="shared" si="96"/>
        <v>992</v>
      </c>
      <c r="L110" s="35">
        <v>1074</v>
      </c>
      <c r="M110" s="35">
        <v>82</v>
      </c>
      <c r="N110" s="23">
        <f t="shared" si="97"/>
        <v>150</v>
      </c>
      <c r="O110" s="35">
        <v>440</v>
      </c>
      <c r="P110" s="35">
        <v>290</v>
      </c>
      <c r="Q110" s="23">
        <f t="shared" si="98"/>
        <v>1207</v>
      </c>
      <c r="R110" s="35">
        <v>7269</v>
      </c>
      <c r="S110" s="35">
        <v>6062</v>
      </c>
      <c r="T110" s="40"/>
    </row>
    <row r="111" spans="1:20" ht="21" customHeight="1" x14ac:dyDescent="0.2">
      <c r="A111" s="26" t="s">
        <v>221</v>
      </c>
      <c r="B111" s="22">
        <f t="shared" ref="B111:B114" si="99">+C111-D111</f>
        <v>5792</v>
      </c>
      <c r="C111" s="22">
        <f t="shared" ref="C111:C114" si="100">+F111+I111+L111+O111+R111</f>
        <v>14256</v>
      </c>
      <c r="D111" s="22">
        <f t="shared" ref="D111:D114" si="101">+G111+J111+M111+P111+S111</f>
        <v>8464</v>
      </c>
      <c r="E111" s="22">
        <f t="shared" ref="E111:E114" si="102">+F111-G111</f>
        <v>2091</v>
      </c>
      <c r="F111" s="34">
        <v>3968</v>
      </c>
      <c r="G111" s="34">
        <v>1877</v>
      </c>
      <c r="H111" s="22">
        <f t="shared" ref="H111:H114" si="103">+I111-J111</f>
        <v>957</v>
      </c>
      <c r="I111" s="34">
        <v>2650</v>
      </c>
      <c r="J111" s="34">
        <v>1693</v>
      </c>
      <c r="K111" s="22">
        <f t="shared" ref="K111:K114" si="104">+L111-M111</f>
        <v>908</v>
      </c>
      <c r="L111" s="34">
        <v>997</v>
      </c>
      <c r="M111" s="34">
        <v>89</v>
      </c>
      <c r="N111" s="22">
        <f t="shared" ref="N111:N114" si="105">+O111-P111</f>
        <v>163</v>
      </c>
      <c r="O111" s="34">
        <v>407</v>
      </c>
      <c r="P111" s="34">
        <v>244</v>
      </c>
      <c r="Q111" s="22">
        <f t="shared" ref="Q111:Q114" si="106">+R111-S111</f>
        <v>1673</v>
      </c>
      <c r="R111" s="34">
        <v>6234</v>
      </c>
      <c r="S111" s="34">
        <v>4561</v>
      </c>
      <c r="T111" s="40"/>
    </row>
    <row r="112" spans="1:20" ht="21" customHeight="1" x14ac:dyDescent="0.2">
      <c r="A112" s="27" t="s">
        <v>222</v>
      </c>
      <c r="B112" s="23">
        <f t="shared" si="99"/>
        <v>6076</v>
      </c>
      <c r="C112" s="23">
        <f t="shared" si="100"/>
        <v>15599</v>
      </c>
      <c r="D112" s="23">
        <f t="shared" si="101"/>
        <v>9523</v>
      </c>
      <c r="E112" s="23">
        <f t="shared" si="102"/>
        <v>2178</v>
      </c>
      <c r="F112" s="35">
        <v>4192</v>
      </c>
      <c r="G112" s="35">
        <v>2014</v>
      </c>
      <c r="H112" s="23">
        <f t="shared" si="103"/>
        <v>1267</v>
      </c>
      <c r="I112" s="35">
        <v>3229</v>
      </c>
      <c r="J112" s="35">
        <v>1962</v>
      </c>
      <c r="K112" s="23">
        <f t="shared" si="104"/>
        <v>903</v>
      </c>
      <c r="L112" s="35">
        <v>998</v>
      </c>
      <c r="M112" s="35">
        <v>95</v>
      </c>
      <c r="N112" s="23">
        <f t="shared" si="105"/>
        <v>194</v>
      </c>
      <c r="O112" s="35">
        <v>450</v>
      </c>
      <c r="P112" s="35">
        <v>256</v>
      </c>
      <c r="Q112" s="23">
        <f t="shared" si="106"/>
        <v>1534</v>
      </c>
      <c r="R112" s="35">
        <v>6730</v>
      </c>
      <c r="S112" s="35">
        <v>5196</v>
      </c>
      <c r="T112" s="40"/>
    </row>
    <row r="113" spans="1:20" ht="21" customHeight="1" x14ac:dyDescent="0.2">
      <c r="A113" s="26" t="s">
        <v>223</v>
      </c>
      <c r="B113" s="22">
        <f t="shared" si="99"/>
        <v>5987</v>
      </c>
      <c r="C113" s="22">
        <f t="shared" si="100"/>
        <v>16296</v>
      </c>
      <c r="D113" s="22">
        <f t="shared" si="101"/>
        <v>10309</v>
      </c>
      <c r="E113" s="22">
        <f t="shared" si="102"/>
        <v>2259</v>
      </c>
      <c r="F113" s="34">
        <v>4365</v>
      </c>
      <c r="G113" s="34">
        <v>2106</v>
      </c>
      <c r="H113" s="22">
        <f t="shared" si="103"/>
        <v>855</v>
      </c>
      <c r="I113" s="34">
        <v>3691</v>
      </c>
      <c r="J113" s="34">
        <v>2836</v>
      </c>
      <c r="K113" s="22">
        <f t="shared" si="104"/>
        <v>918</v>
      </c>
      <c r="L113" s="34">
        <v>1009</v>
      </c>
      <c r="M113" s="34">
        <v>91</v>
      </c>
      <c r="N113" s="22">
        <f t="shared" si="105"/>
        <v>170</v>
      </c>
      <c r="O113" s="34">
        <v>431</v>
      </c>
      <c r="P113" s="34">
        <v>261</v>
      </c>
      <c r="Q113" s="22">
        <f t="shared" si="106"/>
        <v>1785</v>
      </c>
      <c r="R113" s="34">
        <v>6800</v>
      </c>
      <c r="S113" s="34">
        <v>5015</v>
      </c>
      <c r="T113" s="40"/>
    </row>
    <row r="114" spans="1:20" ht="21" customHeight="1" x14ac:dyDescent="0.2">
      <c r="A114" s="27" t="s">
        <v>224</v>
      </c>
      <c r="B114" s="23">
        <f t="shared" si="99"/>
        <v>6216</v>
      </c>
      <c r="C114" s="23">
        <f t="shared" si="100"/>
        <v>16795</v>
      </c>
      <c r="D114" s="23">
        <f t="shared" si="101"/>
        <v>10579</v>
      </c>
      <c r="E114" s="23">
        <f t="shared" si="102"/>
        <v>2351</v>
      </c>
      <c r="F114" s="35">
        <v>4487</v>
      </c>
      <c r="G114" s="35">
        <v>2136</v>
      </c>
      <c r="H114" s="23">
        <f t="shared" si="103"/>
        <v>1146</v>
      </c>
      <c r="I114" s="35">
        <v>2945</v>
      </c>
      <c r="J114" s="35">
        <v>1799</v>
      </c>
      <c r="K114" s="23">
        <f t="shared" si="104"/>
        <v>934</v>
      </c>
      <c r="L114" s="35">
        <v>1044</v>
      </c>
      <c r="M114" s="35">
        <v>110</v>
      </c>
      <c r="N114" s="23">
        <f t="shared" si="105"/>
        <v>186</v>
      </c>
      <c r="O114" s="35">
        <v>482</v>
      </c>
      <c r="P114" s="35">
        <v>296</v>
      </c>
      <c r="Q114" s="23">
        <f t="shared" si="106"/>
        <v>1599</v>
      </c>
      <c r="R114" s="35">
        <v>7837</v>
      </c>
      <c r="S114" s="35">
        <v>6238</v>
      </c>
      <c r="T114" s="40"/>
    </row>
    <row r="115" spans="1:20" ht="21" customHeight="1" x14ac:dyDescent="0.2">
      <c r="A115" s="26" t="s">
        <v>225</v>
      </c>
      <c r="B115" s="22">
        <f t="shared" ref="B115:B118" si="107">+C115-D115</f>
        <v>6409</v>
      </c>
      <c r="C115" s="22">
        <f t="shared" ref="C115:C118" si="108">+F115+I115+L115+O115+R115</f>
        <v>15273</v>
      </c>
      <c r="D115" s="22">
        <f t="shared" ref="D115:D118" si="109">+G115+J115+M115+P115+S115</f>
        <v>8864</v>
      </c>
      <c r="E115" s="22">
        <f t="shared" ref="E115:E118" si="110">+F115-G115</f>
        <v>2266</v>
      </c>
      <c r="F115" s="34">
        <v>4253</v>
      </c>
      <c r="G115" s="34">
        <v>1987</v>
      </c>
      <c r="H115" s="22">
        <f t="shared" ref="H115:H118" si="111">+I115-J115</f>
        <v>871</v>
      </c>
      <c r="I115" s="34">
        <v>2391</v>
      </c>
      <c r="J115" s="34">
        <v>1520</v>
      </c>
      <c r="K115" s="22">
        <f t="shared" ref="K115:K118" si="112">+L115-M115</f>
        <v>906</v>
      </c>
      <c r="L115" s="34">
        <v>993</v>
      </c>
      <c r="M115" s="34">
        <v>87</v>
      </c>
      <c r="N115" s="22">
        <f t="shared" ref="N115:N118" si="113">+O115-P115</f>
        <v>254</v>
      </c>
      <c r="O115" s="34">
        <v>504</v>
      </c>
      <c r="P115" s="34">
        <v>250</v>
      </c>
      <c r="Q115" s="22">
        <f t="shared" ref="Q115:Q118" si="114">+R115-S115</f>
        <v>2112</v>
      </c>
      <c r="R115" s="34">
        <v>7132</v>
      </c>
      <c r="S115" s="34">
        <v>5020</v>
      </c>
      <c r="T115" s="40"/>
    </row>
    <row r="116" spans="1:20" ht="21" customHeight="1" x14ac:dyDescent="0.2">
      <c r="A116" s="27" t="s">
        <v>226</v>
      </c>
      <c r="B116" s="23">
        <f t="shared" si="107"/>
        <v>5091</v>
      </c>
      <c r="C116" s="23">
        <f t="shared" si="108"/>
        <v>12686</v>
      </c>
      <c r="D116" s="23">
        <f t="shared" si="109"/>
        <v>7595</v>
      </c>
      <c r="E116" s="23">
        <f t="shared" si="110"/>
        <v>1699</v>
      </c>
      <c r="F116" s="35">
        <v>3514</v>
      </c>
      <c r="G116" s="35">
        <v>1815</v>
      </c>
      <c r="H116" s="23">
        <f t="shared" si="111"/>
        <v>570</v>
      </c>
      <c r="I116" s="35">
        <v>1180</v>
      </c>
      <c r="J116" s="35">
        <v>610</v>
      </c>
      <c r="K116" s="23">
        <f t="shared" si="112"/>
        <v>809</v>
      </c>
      <c r="L116" s="35">
        <v>878</v>
      </c>
      <c r="M116" s="35">
        <v>69</v>
      </c>
      <c r="N116" s="23">
        <f t="shared" si="113"/>
        <v>188</v>
      </c>
      <c r="O116" s="35">
        <v>397</v>
      </c>
      <c r="P116" s="35">
        <v>209</v>
      </c>
      <c r="Q116" s="23">
        <f t="shared" si="114"/>
        <v>1825</v>
      </c>
      <c r="R116" s="35">
        <v>6717</v>
      </c>
      <c r="S116" s="35">
        <v>4892</v>
      </c>
      <c r="T116" s="40"/>
    </row>
    <row r="117" spans="1:20" ht="21" customHeight="1" x14ac:dyDescent="0.2">
      <c r="A117" s="26" t="s">
        <v>227</v>
      </c>
      <c r="B117" s="22">
        <f t="shared" si="107"/>
        <v>5678</v>
      </c>
      <c r="C117" s="22">
        <f t="shared" si="108"/>
        <v>14507</v>
      </c>
      <c r="D117" s="22">
        <f t="shared" si="109"/>
        <v>8829</v>
      </c>
      <c r="E117" s="22">
        <f t="shared" si="110"/>
        <v>2303</v>
      </c>
      <c r="F117" s="34">
        <v>4134</v>
      </c>
      <c r="G117" s="34">
        <v>1831</v>
      </c>
      <c r="H117" s="22">
        <f t="shared" si="111"/>
        <v>472</v>
      </c>
      <c r="I117" s="34">
        <v>2083</v>
      </c>
      <c r="J117" s="34">
        <v>1611</v>
      </c>
      <c r="K117" s="22">
        <f t="shared" si="112"/>
        <v>842</v>
      </c>
      <c r="L117" s="34">
        <v>922</v>
      </c>
      <c r="M117" s="34">
        <v>80</v>
      </c>
      <c r="N117" s="22">
        <f t="shared" si="113"/>
        <v>236</v>
      </c>
      <c r="O117" s="34">
        <v>455</v>
      </c>
      <c r="P117" s="34">
        <v>219</v>
      </c>
      <c r="Q117" s="22">
        <f t="shared" si="114"/>
        <v>1825</v>
      </c>
      <c r="R117" s="34">
        <v>6913</v>
      </c>
      <c r="S117" s="34">
        <v>5088</v>
      </c>
      <c r="T117" s="40"/>
    </row>
    <row r="118" spans="1:20" ht="21" customHeight="1" x14ac:dyDescent="0.2">
      <c r="A118" s="27" t="s">
        <v>228</v>
      </c>
      <c r="B118" s="23">
        <f t="shared" si="107"/>
        <v>5796</v>
      </c>
      <c r="C118" s="23">
        <f t="shared" si="108"/>
        <v>15825</v>
      </c>
      <c r="D118" s="23">
        <f t="shared" si="109"/>
        <v>10029</v>
      </c>
      <c r="E118" s="23">
        <f t="shared" si="110"/>
        <v>2402</v>
      </c>
      <c r="F118" s="35">
        <v>4496</v>
      </c>
      <c r="G118" s="35">
        <v>2094</v>
      </c>
      <c r="H118" s="23">
        <f t="shared" si="111"/>
        <v>667</v>
      </c>
      <c r="I118" s="35">
        <v>1568</v>
      </c>
      <c r="J118" s="35">
        <v>901</v>
      </c>
      <c r="K118" s="23">
        <f t="shared" si="112"/>
        <v>895</v>
      </c>
      <c r="L118" s="35">
        <v>995</v>
      </c>
      <c r="M118" s="35">
        <v>100</v>
      </c>
      <c r="N118" s="23">
        <f t="shared" si="113"/>
        <v>246</v>
      </c>
      <c r="O118" s="35">
        <v>506</v>
      </c>
      <c r="P118" s="35">
        <v>260</v>
      </c>
      <c r="Q118" s="23">
        <f t="shared" si="114"/>
        <v>1586</v>
      </c>
      <c r="R118" s="35">
        <v>8260</v>
      </c>
      <c r="S118" s="35">
        <v>6674</v>
      </c>
      <c r="T118" s="40"/>
    </row>
    <row r="119" spans="1:20" ht="21" customHeight="1" x14ac:dyDescent="0.2">
      <c r="A119" s="26" t="s">
        <v>230</v>
      </c>
      <c r="B119" s="22">
        <f t="shared" ref="B119:B122" si="115">+C119-D119</f>
        <v>6397</v>
      </c>
      <c r="C119" s="22">
        <f t="shared" ref="C119:C122" si="116">+F119+I119+L119+O119+R119</f>
        <v>14984</v>
      </c>
      <c r="D119" s="22">
        <f t="shared" ref="D119:D122" si="117">+G119+J119+M119+P119+S119</f>
        <v>8587</v>
      </c>
      <c r="E119" s="22">
        <f t="shared" ref="E119:E122" si="118">+F119-G119</f>
        <v>2119</v>
      </c>
      <c r="F119" s="34">
        <v>4363</v>
      </c>
      <c r="G119" s="34">
        <v>2244</v>
      </c>
      <c r="H119" s="22">
        <f t="shared" ref="H119:H122" si="119">+I119-J119</f>
        <v>670</v>
      </c>
      <c r="I119" s="34">
        <v>1480</v>
      </c>
      <c r="J119" s="34">
        <v>810</v>
      </c>
      <c r="K119" s="22">
        <f t="shared" ref="K119:K122" si="120">+L119-M119</f>
        <v>911</v>
      </c>
      <c r="L119" s="34">
        <v>999</v>
      </c>
      <c r="M119" s="34">
        <v>88</v>
      </c>
      <c r="N119" s="22">
        <f t="shared" ref="N119:N122" si="121">+O119-P119</f>
        <v>206</v>
      </c>
      <c r="O119" s="34">
        <v>435</v>
      </c>
      <c r="P119" s="34">
        <v>229</v>
      </c>
      <c r="Q119" s="22">
        <f t="shared" ref="Q119:Q122" si="122">+R119-S119</f>
        <v>2491</v>
      </c>
      <c r="R119" s="34">
        <v>7707</v>
      </c>
      <c r="S119" s="34">
        <v>5216</v>
      </c>
      <c r="T119" s="40"/>
    </row>
    <row r="120" spans="1:20" ht="21" customHeight="1" x14ac:dyDescent="0.2">
      <c r="A120" s="27" t="s">
        <v>231</v>
      </c>
      <c r="B120" s="23">
        <f t="shared" si="115"/>
        <v>6977</v>
      </c>
      <c r="C120" s="23">
        <f t="shared" si="116"/>
        <v>16587</v>
      </c>
      <c r="D120" s="23">
        <f t="shared" si="117"/>
        <v>9610</v>
      </c>
      <c r="E120" s="23">
        <f t="shared" si="118"/>
        <v>2473</v>
      </c>
      <c r="F120" s="35">
        <v>4927</v>
      </c>
      <c r="G120" s="35">
        <v>2454</v>
      </c>
      <c r="H120" s="23">
        <f t="shared" si="119"/>
        <v>785</v>
      </c>
      <c r="I120" s="35">
        <v>1767</v>
      </c>
      <c r="J120" s="35">
        <v>982</v>
      </c>
      <c r="K120" s="23">
        <f t="shared" si="120"/>
        <v>990</v>
      </c>
      <c r="L120" s="35">
        <v>1080</v>
      </c>
      <c r="M120" s="35">
        <v>90</v>
      </c>
      <c r="N120" s="23">
        <f t="shared" si="121"/>
        <v>246</v>
      </c>
      <c r="O120" s="35">
        <v>509</v>
      </c>
      <c r="P120" s="35">
        <v>263</v>
      </c>
      <c r="Q120" s="23">
        <f t="shared" si="122"/>
        <v>2483</v>
      </c>
      <c r="R120" s="35">
        <v>8304</v>
      </c>
      <c r="S120" s="35">
        <v>5821</v>
      </c>
      <c r="T120" s="40"/>
    </row>
    <row r="121" spans="1:20" ht="21" customHeight="1" x14ac:dyDescent="0.2">
      <c r="A121" s="26" t="s">
        <v>232</v>
      </c>
      <c r="B121" s="22">
        <f t="shared" si="115"/>
        <v>6629</v>
      </c>
      <c r="C121" s="22">
        <f t="shared" si="116"/>
        <v>17739</v>
      </c>
      <c r="D121" s="22">
        <f t="shared" si="117"/>
        <v>11110</v>
      </c>
      <c r="E121" s="22">
        <f t="shared" si="118"/>
        <v>2385</v>
      </c>
      <c r="F121" s="34">
        <v>5308</v>
      </c>
      <c r="G121" s="34">
        <v>2923</v>
      </c>
      <c r="H121" s="22">
        <f t="shared" si="119"/>
        <v>596</v>
      </c>
      <c r="I121" s="34">
        <v>2431</v>
      </c>
      <c r="J121" s="34">
        <v>1835</v>
      </c>
      <c r="K121" s="22">
        <f t="shared" si="120"/>
        <v>1058</v>
      </c>
      <c r="L121" s="34">
        <v>1137</v>
      </c>
      <c r="M121" s="34">
        <v>79</v>
      </c>
      <c r="N121" s="22">
        <f t="shared" si="121"/>
        <v>217</v>
      </c>
      <c r="O121" s="34">
        <v>505</v>
      </c>
      <c r="P121" s="34">
        <v>288</v>
      </c>
      <c r="Q121" s="22">
        <f t="shared" si="122"/>
        <v>2373</v>
      </c>
      <c r="R121" s="34">
        <v>8358</v>
      </c>
      <c r="S121" s="34">
        <v>5985</v>
      </c>
      <c r="T121" s="40"/>
    </row>
    <row r="122" spans="1:20" ht="21" customHeight="1" x14ac:dyDescent="0.2">
      <c r="A122" s="27" t="s">
        <v>233</v>
      </c>
      <c r="B122" s="23">
        <f t="shared" si="115"/>
        <v>6778</v>
      </c>
      <c r="C122" s="23">
        <f t="shared" si="116"/>
        <v>19385</v>
      </c>
      <c r="D122" s="23">
        <f t="shared" si="117"/>
        <v>12607</v>
      </c>
      <c r="E122" s="23">
        <f t="shared" si="118"/>
        <v>2330</v>
      </c>
      <c r="F122" s="35">
        <v>5621</v>
      </c>
      <c r="G122" s="35">
        <v>3291</v>
      </c>
      <c r="H122" s="23">
        <f t="shared" si="119"/>
        <v>781</v>
      </c>
      <c r="I122" s="35">
        <v>2016</v>
      </c>
      <c r="J122" s="35">
        <v>1235</v>
      </c>
      <c r="K122" s="23">
        <f t="shared" si="120"/>
        <v>1119</v>
      </c>
      <c r="L122" s="35">
        <v>1210</v>
      </c>
      <c r="M122" s="35">
        <v>91</v>
      </c>
      <c r="N122" s="23">
        <f t="shared" si="121"/>
        <v>298</v>
      </c>
      <c r="O122" s="35">
        <v>601</v>
      </c>
      <c r="P122" s="35">
        <v>303</v>
      </c>
      <c r="Q122" s="23">
        <f t="shared" si="122"/>
        <v>2250</v>
      </c>
      <c r="R122" s="35">
        <v>9937</v>
      </c>
      <c r="S122" s="35">
        <v>7687</v>
      </c>
      <c r="T122" s="40"/>
    </row>
    <row r="123" spans="1:20" ht="21" customHeight="1" x14ac:dyDescent="0.2">
      <c r="A123" s="26" t="s">
        <v>235</v>
      </c>
      <c r="B123" s="22">
        <f t="shared" ref="B123:B126" si="123">+C123-D123</f>
        <v>7714</v>
      </c>
      <c r="C123" s="22">
        <f t="shared" ref="C123:C126" si="124">+F123+I123+L123+O123+R123</f>
        <v>19149</v>
      </c>
      <c r="D123" s="22">
        <f t="shared" ref="D123:D126" si="125">+G123+J123+M123+P123+S123</f>
        <v>11435</v>
      </c>
      <c r="E123" s="22">
        <f t="shared" ref="E123:E126" si="126">+F123-G123</f>
        <v>2606</v>
      </c>
      <c r="F123" s="34">
        <v>5759</v>
      </c>
      <c r="G123" s="34">
        <v>3153</v>
      </c>
      <c r="H123" s="22">
        <f t="shared" ref="H123:H126" si="127">+I123-J123</f>
        <v>999</v>
      </c>
      <c r="I123" s="34">
        <v>2326</v>
      </c>
      <c r="J123" s="34">
        <v>1327</v>
      </c>
      <c r="K123" s="22">
        <f t="shared" ref="K123:K126" si="128">+L123-M123</f>
        <v>1092</v>
      </c>
      <c r="L123" s="34">
        <v>1178</v>
      </c>
      <c r="M123" s="34">
        <v>86</v>
      </c>
      <c r="N123" s="22">
        <f t="shared" ref="N123:N126" si="129">+O123-P123</f>
        <v>351</v>
      </c>
      <c r="O123" s="34">
        <v>631</v>
      </c>
      <c r="P123" s="34">
        <v>280</v>
      </c>
      <c r="Q123" s="22">
        <f t="shared" ref="Q123:Q126" si="130">+R123-S123</f>
        <v>2666</v>
      </c>
      <c r="R123" s="34">
        <v>9255</v>
      </c>
      <c r="S123" s="34">
        <v>6589</v>
      </c>
      <c r="T123" s="40"/>
    </row>
    <row r="124" spans="1:20" ht="21" customHeight="1" x14ac:dyDescent="0.2">
      <c r="A124" s="27" t="s">
        <v>236</v>
      </c>
      <c r="B124" s="23">
        <f t="shared" si="123"/>
        <v>10190</v>
      </c>
      <c r="C124" s="23">
        <f t="shared" si="124"/>
        <v>23106</v>
      </c>
      <c r="D124" s="23">
        <f t="shared" si="125"/>
        <v>12916</v>
      </c>
      <c r="E124" s="23">
        <f t="shared" si="126"/>
        <v>3325</v>
      </c>
      <c r="F124" s="35">
        <v>6841</v>
      </c>
      <c r="G124" s="35">
        <v>3516</v>
      </c>
      <c r="H124" s="23">
        <f t="shared" si="127"/>
        <v>2151</v>
      </c>
      <c r="I124" s="35">
        <v>3952</v>
      </c>
      <c r="J124" s="35">
        <v>1801</v>
      </c>
      <c r="K124" s="23">
        <f t="shared" si="128"/>
        <v>1213</v>
      </c>
      <c r="L124" s="35">
        <v>1294</v>
      </c>
      <c r="M124" s="35">
        <v>81</v>
      </c>
      <c r="N124" s="23">
        <f t="shared" si="129"/>
        <v>443</v>
      </c>
      <c r="O124" s="35">
        <v>736</v>
      </c>
      <c r="P124" s="35">
        <v>293</v>
      </c>
      <c r="Q124" s="23">
        <f t="shared" si="130"/>
        <v>3058</v>
      </c>
      <c r="R124" s="35">
        <v>10283</v>
      </c>
      <c r="S124" s="35">
        <v>7225</v>
      </c>
      <c r="T124" s="40"/>
    </row>
    <row r="125" spans="1:20" ht="21" customHeight="1" x14ac:dyDescent="0.2">
      <c r="A125" s="26" t="s">
        <v>237</v>
      </c>
      <c r="B125" s="22">
        <f t="shared" si="123"/>
        <v>9486</v>
      </c>
      <c r="C125" s="22">
        <f t="shared" si="124"/>
        <v>23922</v>
      </c>
      <c r="D125" s="22">
        <f t="shared" si="125"/>
        <v>14436</v>
      </c>
      <c r="E125" s="22">
        <f t="shared" si="126"/>
        <v>3216</v>
      </c>
      <c r="F125" s="34">
        <v>7104</v>
      </c>
      <c r="G125" s="34">
        <v>3888</v>
      </c>
      <c r="H125" s="22">
        <f t="shared" si="127"/>
        <v>1673</v>
      </c>
      <c r="I125" s="34">
        <v>4163</v>
      </c>
      <c r="J125" s="34">
        <v>2490</v>
      </c>
      <c r="K125" s="22">
        <f t="shared" si="128"/>
        <v>1188</v>
      </c>
      <c r="L125" s="34">
        <v>1275</v>
      </c>
      <c r="M125" s="34">
        <v>87</v>
      </c>
      <c r="N125" s="22">
        <f t="shared" si="129"/>
        <v>399</v>
      </c>
      <c r="O125" s="34">
        <v>715</v>
      </c>
      <c r="P125" s="34">
        <v>316</v>
      </c>
      <c r="Q125" s="22">
        <f t="shared" si="130"/>
        <v>3010</v>
      </c>
      <c r="R125" s="34">
        <v>10665</v>
      </c>
      <c r="S125" s="34">
        <v>7655</v>
      </c>
      <c r="T125" s="40"/>
    </row>
    <row r="126" spans="1:20" ht="21" customHeight="1" x14ac:dyDescent="0.2">
      <c r="A126" s="27" t="s">
        <v>238</v>
      </c>
      <c r="B126" s="23">
        <f t="shared" si="123"/>
        <v>9107</v>
      </c>
      <c r="C126" s="23">
        <f t="shared" si="124"/>
        <v>24690</v>
      </c>
      <c r="D126" s="23">
        <f t="shared" si="125"/>
        <v>15583</v>
      </c>
      <c r="E126" s="23">
        <f t="shared" si="126"/>
        <v>3241</v>
      </c>
      <c r="F126" s="35">
        <v>7028</v>
      </c>
      <c r="G126" s="35">
        <v>3787</v>
      </c>
      <c r="H126" s="23">
        <f t="shared" si="127"/>
        <v>1657</v>
      </c>
      <c r="I126" s="35">
        <v>3331</v>
      </c>
      <c r="J126" s="35">
        <v>1674</v>
      </c>
      <c r="K126" s="23">
        <f t="shared" si="128"/>
        <v>1166</v>
      </c>
      <c r="L126" s="35">
        <v>1257</v>
      </c>
      <c r="M126" s="35">
        <v>91</v>
      </c>
      <c r="N126" s="23">
        <f t="shared" si="129"/>
        <v>493</v>
      </c>
      <c r="O126" s="35">
        <v>855</v>
      </c>
      <c r="P126" s="35">
        <v>362</v>
      </c>
      <c r="Q126" s="23">
        <f t="shared" si="130"/>
        <v>2550</v>
      </c>
      <c r="R126" s="35">
        <v>12219</v>
      </c>
      <c r="S126" s="35">
        <v>9669</v>
      </c>
      <c r="T126" s="40"/>
    </row>
    <row r="127" spans="1:20" ht="21" customHeight="1" x14ac:dyDescent="0.2">
      <c r="A127" s="26" t="s">
        <v>239</v>
      </c>
      <c r="B127" s="22">
        <f t="shared" ref="B127:B130" si="131">+C127-D127</f>
        <v>9367</v>
      </c>
      <c r="C127" s="22">
        <f t="shared" ref="C127:C130" si="132">+F127+I127+L127+O127+R127</f>
        <v>22840</v>
      </c>
      <c r="D127" s="22">
        <f t="shared" ref="D127:D130" si="133">+G127+J127+M127+P127+S127</f>
        <v>13473</v>
      </c>
      <c r="E127" s="22">
        <f t="shared" ref="E127:E130" si="134">+F127-G127</f>
        <v>3514</v>
      </c>
      <c r="F127" s="34">
        <v>6795</v>
      </c>
      <c r="G127" s="34">
        <v>3281</v>
      </c>
      <c r="H127" s="22">
        <f t="shared" ref="H127:H130" si="135">+I127-J127</f>
        <v>1471</v>
      </c>
      <c r="I127" s="34">
        <v>3175</v>
      </c>
      <c r="J127" s="34">
        <v>1704</v>
      </c>
      <c r="K127" s="22">
        <f t="shared" ref="K127:K130" si="136">+L127-M127</f>
        <v>1100</v>
      </c>
      <c r="L127" s="34">
        <v>1189</v>
      </c>
      <c r="M127" s="34">
        <v>89</v>
      </c>
      <c r="N127" s="22">
        <f t="shared" ref="N127:N130" si="137">+O127-P127</f>
        <v>459</v>
      </c>
      <c r="O127" s="34">
        <v>790</v>
      </c>
      <c r="P127" s="34">
        <v>331</v>
      </c>
      <c r="Q127" s="22">
        <f t="shared" ref="Q127:Q130" si="138">+R127-S127</f>
        <v>2823</v>
      </c>
      <c r="R127" s="34">
        <v>10891</v>
      </c>
      <c r="S127" s="34">
        <v>8068</v>
      </c>
      <c r="T127" s="40"/>
    </row>
    <row r="128" spans="1:20" ht="21" customHeight="1" x14ac:dyDescent="0.2">
      <c r="A128" s="27" t="s">
        <v>240</v>
      </c>
      <c r="B128" s="23">
        <f t="shared" si="131"/>
        <v>10337</v>
      </c>
      <c r="C128" s="23">
        <f t="shared" si="132"/>
        <v>24830</v>
      </c>
      <c r="D128" s="23">
        <f t="shared" si="133"/>
        <v>14493</v>
      </c>
      <c r="E128" s="23">
        <f t="shared" si="134"/>
        <v>3767</v>
      </c>
      <c r="F128" s="35">
        <v>6982</v>
      </c>
      <c r="G128" s="35">
        <v>3215</v>
      </c>
      <c r="H128" s="23">
        <f t="shared" si="135"/>
        <v>1342</v>
      </c>
      <c r="I128" s="35">
        <v>3631</v>
      </c>
      <c r="J128" s="35">
        <v>2289</v>
      </c>
      <c r="K128" s="23">
        <f t="shared" si="136"/>
        <v>1183</v>
      </c>
      <c r="L128" s="35">
        <v>1287</v>
      </c>
      <c r="M128" s="35">
        <v>104</v>
      </c>
      <c r="N128" s="23">
        <f t="shared" si="137"/>
        <v>553</v>
      </c>
      <c r="O128" s="35">
        <v>899</v>
      </c>
      <c r="P128" s="35">
        <v>346</v>
      </c>
      <c r="Q128" s="23">
        <f t="shared" si="138"/>
        <v>3492</v>
      </c>
      <c r="R128" s="35">
        <v>12031</v>
      </c>
      <c r="S128" s="35">
        <v>8539</v>
      </c>
      <c r="T128" s="40"/>
    </row>
    <row r="129" spans="1:20" ht="21" customHeight="1" x14ac:dyDescent="0.2">
      <c r="A129" s="26" t="s">
        <v>241</v>
      </c>
      <c r="B129" s="22">
        <f t="shared" si="131"/>
        <v>10066</v>
      </c>
      <c r="C129" s="22">
        <f t="shared" si="132"/>
        <v>25625</v>
      </c>
      <c r="D129" s="22">
        <f t="shared" si="133"/>
        <v>15559</v>
      </c>
      <c r="E129" s="22">
        <f t="shared" si="134"/>
        <v>3869</v>
      </c>
      <c r="F129" s="34">
        <v>6896</v>
      </c>
      <c r="G129" s="34">
        <v>3027</v>
      </c>
      <c r="H129" s="22">
        <f t="shared" si="135"/>
        <v>1120</v>
      </c>
      <c r="I129" s="34">
        <v>4134</v>
      </c>
      <c r="J129" s="34">
        <v>3014</v>
      </c>
      <c r="K129" s="22">
        <f t="shared" si="136"/>
        <v>1224</v>
      </c>
      <c r="L129" s="34">
        <v>1300</v>
      </c>
      <c r="M129" s="34">
        <v>76</v>
      </c>
      <c r="N129" s="22">
        <f t="shared" si="137"/>
        <v>544</v>
      </c>
      <c r="O129" s="34">
        <v>928</v>
      </c>
      <c r="P129" s="34">
        <v>384</v>
      </c>
      <c r="Q129" s="22">
        <f t="shared" si="138"/>
        <v>3309</v>
      </c>
      <c r="R129" s="34">
        <v>12367</v>
      </c>
      <c r="S129" s="34">
        <v>9058</v>
      </c>
      <c r="T129" s="40"/>
    </row>
    <row r="130" spans="1:20" ht="21" customHeight="1" x14ac:dyDescent="0.2">
      <c r="A130" s="27" t="s">
        <v>242</v>
      </c>
      <c r="B130" s="23">
        <f t="shared" si="131"/>
        <v>9859</v>
      </c>
      <c r="C130" s="23">
        <f t="shared" si="132"/>
        <v>26602</v>
      </c>
      <c r="D130" s="23">
        <f t="shared" si="133"/>
        <v>16743</v>
      </c>
      <c r="E130" s="23">
        <f t="shared" si="134"/>
        <v>3757</v>
      </c>
      <c r="F130" s="35">
        <v>7018</v>
      </c>
      <c r="G130" s="35">
        <v>3261</v>
      </c>
      <c r="H130" s="23">
        <f t="shared" si="135"/>
        <v>951</v>
      </c>
      <c r="I130" s="35">
        <v>2932</v>
      </c>
      <c r="J130" s="35">
        <v>1981</v>
      </c>
      <c r="K130" s="23">
        <f t="shared" si="136"/>
        <v>1348</v>
      </c>
      <c r="L130" s="35">
        <v>1426</v>
      </c>
      <c r="M130" s="35">
        <v>78</v>
      </c>
      <c r="N130" s="23">
        <f t="shared" si="137"/>
        <v>579</v>
      </c>
      <c r="O130" s="35">
        <v>980</v>
      </c>
      <c r="P130" s="35">
        <v>401</v>
      </c>
      <c r="Q130" s="23">
        <f t="shared" si="138"/>
        <v>3224</v>
      </c>
      <c r="R130" s="35">
        <v>14246</v>
      </c>
      <c r="S130" s="35">
        <v>11022</v>
      </c>
      <c r="T130" s="40"/>
    </row>
  </sheetData>
  <mergeCells count="10">
    <mergeCell ref="A6:A8"/>
    <mergeCell ref="B6:S6"/>
    <mergeCell ref="B7:B8"/>
    <mergeCell ref="C7:C8"/>
    <mergeCell ref="D7:D8"/>
    <mergeCell ref="E7:G7"/>
    <mergeCell ref="H7:J7"/>
    <mergeCell ref="Q7:S7"/>
    <mergeCell ref="K7:M7"/>
    <mergeCell ref="N7:P7"/>
  </mergeCells>
  <pageMargins left="0.39370078740157483" right="0.39370078740157483" top="0.59055118110236227" bottom="0.39370078740157483" header="0.39370078740157483" footer="0.39370078740157483"/>
  <pageSetup paperSize="9" scale="47" fitToHeight="3" orientation="landscape" r:id="rId1"/>
  <headerFooter alignWithMargins="0"/>
  <rowBreaks count="1" manualBreakCount="1">
    <brk id="50" max="18" man="1"/>
  </rowBreaks>
  <ignoredErrors>
    <ignoredError sqref="H14:S24 H25:S26 H27:S27 C32:E3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30"/>
  <sheetViews>
    <sheetView showGridLines="0" view="pageBreakPreview" zoomScale="90" zoomScaleNormal="100" zoomScaleSheetLayoutView="90" workbookViewId="0">
      <pane ySplit="9" topLeftCell="A112" activePane="bottomLeft" state="frozen"/>
      <selection activeCell="A87" sqref="A87:XFD87"/>
      <selection pane="bottomLeft" activeCell="F142" sqref="F142"/>
    </sheetView>
  </sheetViews>
  <sheetFormatPr defaultColWidth="9.140625" defaultRowHeight="12.75" x14ac:dyDescent="0.2"/>
  <cols>
    <col min="1" max="1" width="15" style="15" customWidth="1"/>
    <col min="2" max="2" width="12" style="15" customWidth="1"/>
    <col min="3" max="13" width="13.7109375" style="15" customWidth="1"/>
    <col min="14" max="14" width="12.5703125" style="15" customWidth="1"/>
    <col min="15" max="15" width="13" style="15" customWidth="1"/>
    <col min="16" max="16" width="13.7109375" style="15" customWidth="1"/>
    <col min="17" max="16384" width="9.140625" style="15"/>
  </cols>
  <sheetData>
    <row r="2" spans="1:18" x14ac:dyDescent="0.2">
      <c r="A2" s="14" t="s">
        <v>244</v>
      </c>
    </row>
    <row r="3" spans="1:18" ht="11.25" customHeight="1" x14ac:dyDescent="0.2">
      <c r="A3" s="14"/>
    </row>
    <row r="4" spans="1:18" x14ac:dyDescent="0.2">
      <c r="A4" s="16" t="s">
        <v>92</v>
      </c>
      <c r="C4" s="16"/>
      <c r="D4" s="16"/>
    </row>
    <row r="5" spans="1:18" x14ac:dyDescent="0.2">
      <c r="P5" s="18"/>
    </row>
    <row r="6" spans="1:18" ht="21.75" customHeight="1" x14ac:dyDescent="0.2">
      <c r="A6" s="122" t="s">
        <v>6</v>
      </c>
      <c r="B6" s="143" t="s">
        <v>94</v>
      </c>
      <c r="C6" s="144"/>
      <c r="D6" s="144"/>
      <c r="E6" s="144"/>
      <c r="F6" s="144"/>
      <c r="G6" s="144"/>
      <c r="H6" s="144"/>
      <c r="I6" s="144"/>
      <c r="J6" s="144"/>
      <c r="K6" s="144"/>
      <c r="L6" s="144"/>
      <c r="M6" s="144"/>
      <c r="N6" s="144"/>
      <c r="O6" s="144"/>
      <c r="P6" s="144"/>
    </row>
    <row r="7" spans="1:18" ht="51" customHeight="1" x14ac:dyDescent="0.2">
      <c r="A7" s="122"/>
      <c r="B7" s="145" t="s">
        <v>83</v>
      </c>
      <c r="C7" s="147" t="s">
        <v>80</v>
      </c>
      <c r="D7" s="147" t="s">
        <v>89</v>
      </c>
      <c r="E7" s="138" t="s">
        <v>96</v>
      </c>
      <c r="F7" s="139"/>
      <c r="G7" s="139"/>
      <c r="H7" s="138" t="s">
        <v>154</v>
      </c>
      <c r="I7" s="139"/>
      <c r="J7" s="139"/>
      <c r="K7" s="138" t="s">
        <v>97</v>
      </c>
      <c r="L7" s="139"/>
      <c r="M7" s="139"/>
      <c r="N7" s="138" t="s">
        <v>136</v>
      </c>
      <c r="O7" s="139"/>
      <c r="P7" s="139"/>
    </row>
    <row r="8" spans="1:18" ht="34.5" customHeight="1" x14ac:dyDescent="0.2">
      <c r="A8" s="122"/>
      <c r="B8" s="146"/>
      <c r="C8" s="147"/>
      <c r="D8" s="147"/>
      <c r="E8" s="103" t="s">
        <v>83</v>
      </c>
      <c r="F8" s="104" t="s">
        <v>80</v>
      </c>
      <c r="G8" s="104" t="s">
        <v>89</v>
      </c>
      <c r="H8" s="103" t="s">
        <v>83</v>
      </c>
      <c r="I8" s="104" t="s">
        <v>80</v>
      </c>
      <c r="J8" s="104" t="s">
        <v>89</v>
      </c>
      <c r="K8" s="103" t="s">
        <v>83</v>
      </c>
      <c r="L8" s="104" t="s">
        <v>80</v>
      </c>
      <c r="M8" s="104" t="s">
        <v>89</v>
      </c>
      <c r="N8" s="103" t="s">
        <v>83</v>
      </c>
      <c r="O8" s="104" t="s">
        <v>80</v>
      </c>
      <c r="P8" s="104" t="s">
        <v>89</v>
      </c>
    </row>
    <row r="9" spans="1:18" ht="21" customHeight="1" x14ac:dyDescent="0.2">
      <c r="A9" s="74">
        <v>1</v>
      </c>
      <c r="B9" s="74">
        <f>A9+1</f>
        <v>2</v>
      </c>
      <c r="C9" s="74">
        <f>B9+1</f>
        <v>3</v>
      </c>
      <c r="D9" s="74">
        <f>C9+1</f>
        <v>4</v>
      </c>
      <c r="E9" s="74">
        <f t="shared" ref="E9:P9" si="0">D9+1</f>
        <v>5</v>
      </c>
      <c r="F9" s="74">
        <f t="shared" si="0"/>
        <v>6</v>
      </c>
      <c r="G9" s="74">
        <f t="shared" si="0"/>
        <v>7</v>
      </c>
      <c r="H9" s="74">
        <f t="shared" si="0"/>
        <v>8</v>
      </c>
      <c r="I9" s="74">
        <f t="shared" si="0"/>
        <v>9</v>
      </c>
      <c r="J9" s="74">
        <f t="shared" si="0"/>
        <v>10</v>
      </c>
      <c r="K9" s="74">
        <f t="shared" si="0"/>
        <v>11</v>
      </c>
      <c r="L9" s="74">
        <f t="shared" si="0"/>
        <v>12</v>
      </c>
      <c r="M9" s="74">
        <f t="shared" si="0"/>
        <v>13</v>
      </c>
      <c r="N9" s="74">
        <f t="shared" si="0"/>
        <v>14</v>
      </c>
      <c r="O9" s="74">
        <f t="shared" si="0"/>
        <v>15</v>
      </c>
      <c r="P9" s="74">
        <f t="shared" si="0"/>
        <v>16</v>
      </c>
    </row>
    <row r="10" spans="1:18" ht="21" hidden="1" customHeight="1" x14ac:dyDescent="0.2">
      <c r="A10" s="21">
        <v>2000</v>
      </c>
      <c r="B10" s="22"/>
      <c r="C10" s="22"/>
      <c r="D10" s="22"/>
      <c r="E10" s="22"/>
      <c r="F10" s="22"/>
      <c r="G10" s="22"/>
      <c r="H10" s="22"/>
      <c r="I10" s="22"/>
      <c r="J10" s="22"/>
      <c r="K10" s="22"/>
      <c r="L10" s="22"/>
      <c r="M10" s="22"/>
      <c r="N10" s="22"/>
      <c r="O10" s="22"/>
      <c r="P10" s="22"/>
      <c r="Q10" s="22"/>
      <c r="R10" s="22"/>
    </row>
    <row r="11" spans="1:18" ht="21" hidden="1" customHeight="1" x14ac:dyDescent="0.2">
      <c r="A11" s="75">
        <v>2001</v>
      </c>
      <c r="B11" s="76"/>
      <c r="C11" s="76"/>
      <c r="D11" s="76"/>
      <c r="E11" s="76"/>
      <c r="F11" s="76"/>
      <c r="G11" s="76"/>
      <c r="H11" s="76"/>
      <c r="I11" s="76"/>
      <c r="J11" s="76"/>
      <c r="K11" s="76"/>
      <c r="L11" s="76"/>
      <c r="M11" s="76"/>
      <c r="N11" s="76"/>
      <c r="O11" s="76"/>
      <c r="P11" s="76"/>
    </row>
    <row r="12" spans="1:18" ht="21" hidden="1" customHeight="1" x14ac:dyDescent="0.2">
      <c r="A12" s="21">
        <v>2002</v>
      </c>
      <c r="B12" s="22"/>
      <c r="C12" s="22"/>
      <c r="D12" s="22"/>
      <c r="E12" s="22"/>
      <c r="F12" s="22"/>
      <c r="G12" s="22"/>
      <c r="H12" s="22"/>
      <c r="I12" s="22"/>
      <c r="J12" s="22"/>
      <c r="K12" s="22"/>
      <c r="L12" s="22"/>
      <c r="M12" s="22"/>
      <c r="N12" s="22"/>
      <c r="O12" s="22"/>
      <c r="P12" s="22"/>
    </row>
    <row r="13" spans="1:18" s="24" customFormat="1" ht="21" hidden="1" customHeight="1" x14ac:dyDescent="0.2">
      <c r="A13" s="75">
        <v>2003</v>
      </c>
      <c r="B13" s="76"/>
      <c r="C13" s="76"/>
      <c r="D13" s="76"/>
      <c r="E13" s="76"/>
      <c r="F13" s="76"/>
      <c r="G13" s="76"/>
      <c r="H13" s="76"/>
      <c r="I13" s="76"/>
      <c r="J13" s="76"/>
      <c r="K13" s="76"/>
      <c r="L13" s="76"/>
      <c r="M13" s="76"/>
      <c r="N13" s="76"/>
      <c r="O13" s="76"/>
      <c r="P13" s="76"/>
    </row>
    <row r="14" spans="1:18" ht="21" customHeight="1" x14ac:dyDescent="0.2">
      <c r="A14" s="21">
        <v>2004</v>
      </c>
      <c r="B14" s="22">
        <v>-1740</v>
      </c>
      <c r="C14" s="22">
        <v>2826</v>
      </c>
      <c r="D14" s="22">
        <v>4566</v>
      </c>
      <c r="E14" s="22">
        <v>15</v>
      </c>
      <c r="F14" s="22">
        <v>529</v>
      </c>
      <c r="G14" s="22">
        <v>514</v>
      </c>
      <c r="H14" s="22">
        <v>-108</v>
      </c>
      <c r="I14" s="22">
        <v>89</v>
      </c>
      <c r="J14" s="22">
        <v>197</v>
      </c>
      <c r="K14" s="22">
        <v>-166</v>
      </c>
      <c r="L14" s="22">
        <v>129</v>
      </c>
      <c r="M14" s="22">
        <v>295</v>
      </c>
      <c r="N14" s="22">
        <v>-685</v>
      </c>
      <c r="O14" s="22">
        <v>24</v>
      </c>
      <c r="P14" s="22">
        <v>709</v>
      </c>
      <c r="Q14" s="40"/>
    </row>
    <row r="15" spans="1:18" s="24" customFormat="1" ht="21" customHeight="1" x14ac:dyDescent="0.2">
      <c r="A15" s="75">
        <v>2005</v>
      </c>
      <c r="B15" s="76">
        <v>-1669</v>
      </c>
      <c r="C15" s="76">
        <v>3787</v>
      </c>
      <c r="D15" s="76">
        <v>5456</v>
      </c>
      <c r="E15" s="76">
        <v>283</v>
      </c>
      <c r="F15" s="76">
        <v>698</v>
      </c>
      <c r="G15" s="76">
        <v>415</v>
      </c>
      <c r="H15" s="76">
        <v>-282</v>
      </c>
      <c r="I15" s="76">
        <v>110</v>
      </c>
      <c r="J15" s="76">
        <v>392</v>
      </c>
      <c r="K15" s="76">
        <v>-134</v>
      </c>
      <c r="L15" s="76">
        <v>175</v>
      </c>
      <c r="M15" s="76">
        <v>309</v>
      </c>
      <c r="N15" s="76">
        <v>-784</v>
      </c>
      <c r="O15" s="76">
        <v>51</v>
      </c>
      <c r="P15" s="76">
        <v>835</v>
      </c>
      <c r="Q15" s="40"/>
    </row>
    <row r="16" spans="1:18" s="24" customFormat="1" ht="21" customHeight="1" x14ac:dyDescent="0.2">
      <c r="A16" s="21">
        <v>2006</v>
      </c>
      <c r="B16" s="22">
        <v>-1602</v>
      </c>
      <c r="C16" s="22">
        <v>5158</v>
      </c>
      <c r="D16" s="22">
        <v>6760</v>
      </c>
      <c r="E16" s="22">
        <v>397</v>
      </c>
      <c r="F16" s="22">
        <v>973</v>
      </c>
      <c r="G16" s="22">
        <v>576</v>
      </c>
      <c r="H16" s="22">
        <v>-285</v>
      </c>
      <c r="I16" s="22">
        <v>121</v>
      </c>
      <c r="J16" s="22">
        <v>406</v>
      </c>
      <c r="K16" s="22">
        <v>-127</v>
      </c>
      <c r="L16" s="22">
        <v>172</v>
      </c>
      <c r="M16" s="22">
        <v>299</v>
      </c>
      <c r="N16" s="22">
        <v>-1015</v>
      </c>
      <c r="O16" s="22">
        <v>31</v>
      </c>
      <c r="P16" s="22">
        <v>1046</v>
      </c>
      <c r="Q16" s="40"/>
    </row>
    <row r="17" spans="1:17" s="24" customFormat="1" ht="21" customHeight="1" x14ac:dyDescent="0.2">
      <c r="A17" s="75">
        <v>2007</v>
      </c>
      <c r="B17" s="76">
        <v>-1268</v>
      </c>
      <c r="C17" s="76">
        <v>6703</v>
      </c>
      <c r="D17" s="76">
        <v>7971</v>
      </c>
      <c r="E17" s="76">
        <v>515</v>
      </c>
      <c r="F17" s="76">
        <v>1177</v>
      </c>
      <c r="G17" s="76">
        <v>662</v>
      </c>
      <c r="H17" s="76">
        <v>-370</v>
      </c>
      <c r="I17" s="76">
        <v>120</v>
      </c>
      <c r="J17" s="76">
        <v>490</v>
      </c>
      <c r="K17" s="76">
        <v>-89</v>
      </c>
      <c r="L17" s="76">
        <v>287</v>
      </c>
      <c r="M17" s="76">
        <v>376</v>
      </c>
      <c r="N17" s="76">
        <v>-1070</v>
      </c>
      <c r="O17" s="76">
        <v>75</v>
      </c>
      <c r="P17" s="76">
        <v>1145</v>
      </c>
      <c r="Q17" s="40"/>
    </row>
    <row r="18" spans="1:17" s="24" customFormat="1" ht="21" customHeight="1" x14ac:dyDescent="0.2">
      <c r="A18" s="21">
        <v>2008</v>
      </c>
      <c r="B18" s="22">
        <v>-528</v>
      </c>
      <c r="C18" s="22">
        <v>8882</v>
      </c>
      <c r="D18" s="22">
        <v>9410</v>
      </c>
      <c r="E18" s="22">
        <v>441</v>
      </c>
      <c r="F18" s="22">
        <v>1298</v>
      </c>
      <c r="G18" s="22">
        <v>857</v>
      </c>
      <c r="H18" s="22">
        <v>-371</v>
      </c>
      <c r="I18" s="22">
        <v>193</v>
      </c>
      <c r="J18" s="22">
        <v>564</v>
      </c>
      <c r="K18" s="22">
        <v>-202</v>
      </c>
      <c r="L18" s="22">
        <v>381</v>
      </c>
      <c r="M18" s="22">
        <v>583</v>
      </c>
      <c r="N18" s="22">
        <v>-1053</v>
      </c>
      <c r="O18" s="22">
        <v>151</v>
      </c>
      <c r="P18" s="22">
        <v>1204</v>
      </c>
      <c r="Q18" s="40"/>
    </row>
    <row r="19" spans="1:17" ht="21" customHeight="1" x14ac:dyDescent="0.2">
      <c r="A19" s="75">
        <v>2009</v>
      </c>
      <c r="B19" s="76">
        <v>-185</v>
      </c>
      <c r="C19" s="76">
        <v>8204</v>
      </c>
      <c r="D19" s="76">
        <v>8389</v>
      </c>
      <c r="E19" s="76">
        <v>367</v>
      </c>
      <c r="F19" s="76">
        <v>1074</v>
      </c>
      <c r="G19" s="76">
        <v>707</v>
      </c>
      <c r="H19" s="76">
        <v>-282</v>
      </c>
      <c r="I19" s="76">
        <v>157</v>
      </c>
      <c r="J19" s="76">
        <v>439</v>
      </c>
      <c r="K19" s="76">
        <v>-324</v>
      </c>
      <c r="L19" s="76">
        <v>301</v>
      </c>
      <c r="M19" s="76">
        <v>625</v>
      </c>
      <c r="N19" s="76">
        <v>-1033</v>
      </c>
      <c r="O19" s="76">
        <v>75</v>
      </c>
      <c r="P19" s="76">
        <v>1108</v>
      </c>
      <c r="Q19" s="40"/>
    </row>
    <row r="20" spans="1:17" s="24" customFormat="1" ht="21" customHeight="1" x14ac:dyDescent="0.2">
      <c r="A20" s="25">
        <v>2010</v>
      </c>
      <c r="B20" s="22">
        <v>-1086</v>
      </c>
      <c r="C20" s="22">
        <v>11020</v>
      </c>
      <c r="D20" s="22">
        <v>12106</v>
      </c>
      <c r="E20" s="22">
        <v>461</v>
      </c>
      <c r="F20" s="22">
        <v>998</v>
      </c>
      <c r="G20" s="22">
        <v>537</v>
      </c>
      <c r="H20" s="22">
        <v>-393</v>
      </c>
      <c r="I20" s="22">
        <v>173</v>
      </c>
      <c r="J20" s="22">
        <v>566</v>
      </c>
      <c r="K20" s="22">
        <v>-732</v>
      </c>
      <c r="L20" s="22">
        <v>518</v>
      </c>
      <c r="M20" s="22">
        <v>1250</v>
      </c>
      <c r="N20" s="22">
        <v>-1515</v>
      </c>
      <c r="O20" s="22">
        <v>178</v>
      </c>
      <c r="P20" s="22">
        <v>1693</v>
      </c>
      <c r="Q20" s="40"/>
    </row>
    <row r="21" spans="1:17" s="24" customFormat="1" ht="21" customHeight="1" x14ac:dyDescent="0.2">
      <c r="A21" s="75">
        <v>2011</v>
      </c>
      <c r="B21" s="76">
        <v>-1383</v>
      </c>
      <c r="C21" s="76">
        <v>11621</v>
      </c>
      <c r="D21" s="76">
        <v>13004</v>
      </c>
      <c r="E21" s="76">
        <v>659</v>
      </c>
      <c r="F21" s="76">
        <v>1162</v>
      </c>
      <c r="G21" s="76">
        <v>503</v>
      </c>
      <c r="H21" s="76">
        <v>-385</v>
      </c>
      <c r="I21" s="76">
        <v>294</v>
      </c>
      <c r="J21" s="76">
        <v>679</v>
      </c>
      <c r="K21" s="76">
        <v>-770</v>
      </c>
      <c r="L21" s="76">
        <v>491</v>
      </c>
      <c r="M21" s="76">
        <v>1261</v>
      </c>
      <c r="N21" s="76">
        <v>-1537</v>
      </c>
      <c r="O21" s="76">
        <v>195</v>
      </c>
      <c r="P21" s="76">
        <v>1732</v>
      </c>
      <c r="Q21" s="40"/>
    </row>
    <row r="22" spans="1:17" s="24" customFormat="1" ht="21" customHeight="1" x14ac:dyDescent="0.2">
      <c r="A22" s="25">
        <v>2012</v>
      </c>
      <c r="B22" s="22">
        <v>-925</v>
      </c>
      <c r="C22" s="22">
        <v>12484</v>
      </c>
      <c r="D22" s="22">
        <v>13409</v>
      </c>
      <c r="E22" s="22">
        <v>603</v>
      </c>
      <c r="F22" s="22">
        <v>1233</v>
      </c>
      <c r="G22" s="22">
        <v>630</v>
      </c>
      <c r="H22" s="22">
        <v>-509</v>
      </c>
      <c r="I22" s="22">
        <v>217</v>
      </c>
      <c r="J22" s="22">
        <v>726</v>
      </c>
      <c r="K22" s="22">
        <v>-679</v>
      </c>
      <c r="L22" s="22">
        <v>545</v>
      </c>
      <c r="M22" s="22">
        <v>1224</v>
      </c>
      <c r="N22" s="22">
        <v>-1633</v>
      </c>
      <c r="O22" s="22">
        <v>178</v>
      </c>
      <c r="P22" s="22">
        <v>1811</v>
      </c>
      <c r="Q22" s="40"/>
    </row>
    <row r="23" spans="1:17" s="24" customFormat="1" ht="21" customHeight="1" x14ac:dyDescent="0.2">
      <c r="A23" s="75">
        <v>2013</v>
      </c>
      <c r="B23" s="76">
        <v>-599</v>
      </c>
      <c r="C23" s="76">
        <v>12690</v>
      </c>
      <c r="D23" s="76">
        <v>13289</v>
      </c>
      <c r="E23" s="76">
        <v>651</v>
      </c>
      <c r="F23" s="76">
        <v>1275</v>
      </c>
      <c r="G23" s="76">
        <v>624</v>
      </c>
      <c r="H23" s="76">
        <v>-454</v>
      </c>
      <c r="I23" s="76">
        <v>252</v>
      </c>
      <c r="J23" s="76">
        <v>706</v>
      </c>
      <c r="K23" s="76">
        <v>-335</v>
      </c>
      <c r="L23" s="76">
        <v>555</v>
      </c>
      <c r="M23" s="76">
        <v>890</v>
      </c>
      <c r="N23" s="76">
        <v>-1791</v>
      </c>
      <c r="O23" s="76">
        <v>233</v>
      </c>
      <c r="P23" s="76">
        <v>2024</v>
      </c>
      <c r="Q23" s="40"/>
    </row>
    <row r="24" spans="1:17" s="24" customFormat="1" ht="21" customHeight="1" x14ac:dyDescent="0.2">
      <c r="A24" s="25">
        <v>2014</v>
      </c>
      <c r="B24" s="22">
        <v>-55</v>
      </c>
      <c r="C24" s="22">
        <v>14139</v>
      </c>
      <c r="D24" s="22">
        <v>14194</v>
      </c>
      <c r="E24" s="22">
        <v>703</v>
      </c>
      <c r="F24" s="22">
        <v>1308</v>
      </c>
      <c r="G24" s="22">
        <v>605</v>
      </c>
      <c r="H24" s="22">
        <v>-634</v>
      </c>
      <c r="I24" s="22">
        <v>194</v>
      </c>
      <c r="J24" s="22">
        <v>828</v>
      </c>
      <c r="K24" s="22">
        <v>-295</v>
      </c>
      <c r="L24" s="22">
        <v>593</v>
      </c>
      <c r="M24" s="22">
        <v>888</v>
      </c>
      <c r="N24" s="22">
        <v>-1968</v>
      </c>
      <c r="O24" s="22">
        <v>261</v>
      </c>
      <c r="P24" s="22">
        <v>2229</v>
      </c>
      <c r="Q24" s="40"/>
    </row>
    <row r="25" spans="1:17" s="24" customFormat="1" ht="21" customHeight="1" x14ac:dyDescent="0.2">
      <c r="A25" s="75">
        <v>2015</v>
      </c>
      <c r="B25" s="76">
        <v>652</v>
      </c>
      <c r="C25" s="76">
        <v>16251</v>
      </c>
      <c r="D25" s="76">
        <v>15599</v>
      </c>
      <c r="E25" s="76">
        <v>439</v>
      </c>
      <c r="F25" s="76">
        <v>1386</v>
      </c>
      <c r="G25" s="76">
        <v>947</v>
      </c>
      <c r="H25" s="76">
        <v>-517</v>
      </c>
      <c r="I25" s="76">
        <v>377</v>
      </c>
      <c r="J25" s="76">
        <v>894</v>
      </c>
      <c r="K25" s="76">
        <v>-280</v>
      </c>
      <c r="L25" s="76">
        <v>617</v>
      </c>
      <c r="M25" s="76">
        <v>897</v>
      </c>
      <c r="N25" s="76">
        <v>-1817</v>
      </c>
      <c r="O25" s="76">
        <v>376</v>
      </c>
      <c r="P25" s="76">
        <v>2193</v>
      </c>
      <c r="Q25" s="40"/>
    </row>
    <row r="26" spans="1:17" s="24" customFormat="1" ht="21" customHeight="1" x14ac:dyDescent="0.2">
      <c r="A26" s="25">
        <v>2016</v>
      </c>
      <c r="B26" s="22">
        <v>2145</v>
      </c>
      <c r="C26" s="22">
        <v>18440</v>
      </c>
      <c r="D26" s="22">
        <v>16295</v>
      </c>
      <c r="E26" s="22">
        <v>1109</v>
      </c>
      <c r="F26" s="22">
        <v>1572</v>
      </c>
      <c r="G26" s="22">
        <v>463</v>
      </c>
      <c r="H26" s="22">
        <v>-510</v>
      </c>
      <c r="I26" s="22">
        <v>417</v>
      </c>
      <c r="J26" s="22">
        <v>927</v>
      </c>
      <c r="K26" s="22">
        <v>-267</v>
      </c>
      <c r="L26" s="22">
        <v>624</v>
      </c>
      <c r="M26" s="22">
        <v>891</v>
      </c>
      <c r="N26" s="22">
        <v>-2032</v>
      </c>
      <c r="O26" s="22">
        <v>403</v>
      </c>
      <c r="P26" s="22">
        <v>2435</v>
      </c>
      <c r="Q26" s="40"/>
    </row>
    <row r="27" spans="1:17" s="24" customFormat="1" ht="21" customHeight="1" x14ac:dyDescent="0.2">
      <c r="A27" s="75">
        <v>2017</v>
      </c>
      <c r="B27" s="76">
        <v>3774</v>
      </c>
      <c r="C27" s="76">
        <v>21467</v>
      </c>
      <c r="D27" s="76">
        <v>17693</v>
      </c>
      <c r="E27" s="76">
        <v>1340</v>
      </c>
      <c r="F27" s="76">
        <v>1762</v>
      </c>
      <c r="G27" s="76">
        <v>422</v>
      </c>
      <c r="H27" s="76">
        <v>-460</v>
      </c>
      <c r="I27" s="76">
        <v>411</v>
      </c>
      <c r="J27" s="76">
        <v>871</v>
      </c>
      <c r="K27" s="76">
        <v>-29</v>
      </c>
      <c r="L27" s="76">
        <v>814</v>
      </c>
      <c r="M27" s="76">
        <v>843</v>
      </c>
      <c r="N27" s="76">
        <v>-2287</v>
      </c>
      <c r="O27" s="76">
        <v>507</v>
      </c>
      <c r="P27" s="76">
        <v>2794</v>
      </c>
      <c r="Q27" s="40"/>
    </row>
    <row r="28" spans="1:17" s="54" customFormat="1" ht="21" customHeight="1" x14ac:dyDescent="0.2">
      <c r="A28" s="25">
        <v>2018</v>
      </c>
      <c r="B28" s="53">
        <v>5420</v>
      </c>
      <c r="C28" s="53">
        <v>24974</v>
      </c>
      <c r="D28" s="53">
        <v>19554</v>
      </c>
      <c r="E28" s="53">
        <v>1479</v>
      </c>
      <c r="F28" s="53">
        <v>1912</v>
      </c>
      <c r="G28" s="53">
        <v>433</v>
      </c>
      <c r="H28" s="53">
        <v>-563</v>
      </c>
      <c r="I28" s="53">
        <v>356</v>
      </c>
      <c r="J28" s="53">
        <v>919</v>
      </c>
      <c r="K28" s="53">
        <v>-61</v>
      </c>
      <c r="L28" s="53">
        <v>841</v>
      </c>
      <c r="M28" s="53">
        <v>902</v>
      </c>
      <c r="N28" s="53">
        <v>-2569</v>
      </c>
      <c r="O28" s="53">
        <v>522</v>
      </c>
      <c r="P28" s="53">
        <v>3091</v>
      </c>
      <c r="Q28" s="51"/>
    </row>
    <row r="29" spans="1:17" s="24" customFormat="1" ht="21" customHeight="1" x14ac:dyDescent="0.2">
      <c r="A29" s="75">
        <v>2019</v>
      </c>
      <c r="B29" s="76">
        <v>6591</v>
      </c>
      <c r="C29" s="76">
        <v>27601</v>
      </c>
      <c r="D29" s="76">
        <v>21010</v>
      </c>
      <c r="E29" s="76">
        <v>1225</v>
      </c>
      <c r="F29" s="76">
        <v>1808</v>
      </c>
      <c r="G29" s="76">
        <v>583</v>
      </c>
      <c r="H29" s="76">
        <v>-563</v>
      </c>
      <c r="I29" s="76">
        <v>407</v>
      </c>
      <c r="J29" s="76">
        <v>970</v>
      </c>
      <c r="K29" s="76">
        <v>62</v>
      </c>
      <c r="L29" s="76">
        <v>895</v>
      </c>
      <c r="M29" s="76">
        <v>833</v>
      </c>
      <c r="N29" s="76">
        <v>-2760</v>
      </c>
      <c r="O29" s="76">
        <v>577</v>
      </c>
      <c r="P29" s="76">
        <v>3337</v>
      </c>
      <c r="Q29" s="40"/>
    </row>
    <row r="30" spans="1:17" s="54" customFormat="1" ht="21" customHeight="1" x14ac:dyDescent="0.2">
      <c r="A30" s="25">
        <v>2020</v>
      </c>
      <c r="B30" s="53">
        <v>7348</v>
      </c>
      <c r="C30" s="53">
        <v>29022</v>
      </c>
      <c r="D30" s="53">
        <v>21674</v>
      </c>
      <c r="E30" s="53">
        <v>1139</v>
      </c>
      <c r="F30" s="53">
        <v>1596</v>
      </c>
      <c r="G30" s="53">
        <v>457</v>
      </c>
      <c r="H30" s="53">
        <v>-493</v>
      </c>
      <c r="I30" s="53">
        <v>408</v>
      </c>
      <c r="J30" s="53">
        <v>901</v>
      </c>
      <c r="K30" s="53">
        <v>95</v>
      </c>
      <c r="L30" s="53">
        <v>959</v>
      </c>
      <c r="M30" s="53">
        <v>864</v>
      </c>
      <c r="N30" s="53">
        <v>-2116</v>
      </c>
      <c r="O30" s="53">
        <v>961</v>
      </c>
      <c r="P30" s="53">
        <v>3077</v>
      </c>
      <c r="Q30" s="51"/>
    </row>
    <row r="31" spans="1:17" s="24" customFormat="1" ht="21" customHeight="1" x14ac:dyDescent="0.2">
      <c r="A31" s="75">
        <v>2021</v>
      </c>
      <c r="B31" s="76">
        <v>9597</v>
      </c>
      <c r="C31" s="76">
        <v>34306</v>
      </c>
      <c r="D31" s="76">
        <v>24709</v>
      </c>
      <c r="E31" s="76">
        <v>1430</v>
      </c>
      <c r="F31" s="76">
        <v>2140</v>
      </c>
      <c r="G31" s="76">
        <v>710</v>
      </c>
      <c r="H31" s="76">
        <v>-528</v>
      </c>
      <c r="I31" s="76">
        <v>517</v>
      </c>
      <c r="J31" s="76">
        <v>1045</v>
      </c>
      <c r="K31" s="76">
        <v>20</v>
      </c>
      <c r="L31" s="76">
        <v>1017</v>
      </c>
      <c r="M31" s="76">
        <v>997</v>
      </c>
      <c r="N31" s="76">
        <v>-2265</v>
      </c>
      <c r="O31" s="76">
        <v>1235</v>
      </c>
      <c r="P31" s="76">
        <v>3500</v>
      </c>
      <c r="Q31" s="40"/>
    </row>
    <row r="32" spans="1:17" s="54" customFormat="1" ht="21" customHeight="1" x14ac:dyDescent="0.2">
      <c r="A32" s="25">
        <v>2022</v>
      </c>
      <c r="B32" s="53">
        <v>11284</v>
      </c>
      <c r="C32" s="53">
        <v>42422</v>
      </c>
      <c r="D32" s="53">
        <v>31138</v>
      </c>
      <c r="E32" s="53">
        <v>1354</v>
      </c>
      <c r="F32" s="53">
        <v>2362</v>
      </c>
      <c r="G32" s="53">
        <v>1008</v>
      </c>
      <c r="H32" s="53">
        <v>-877</v>
      </c>
      <c r="I32" s="53">
        <v>575</v>
      </c>
      <c r="J32" s="53">
        <v>1452</v>
      </c>
      <c r="K32" s="53">
        <v>139</v>
      </c>
      <c r="L32" s="53">
        <v>1400</v>
      </c>
      <c r="M32" s="53">
        <v>1261</v>
      </c>
      <c r="N32" s="53">
        <v>-2639</v>
      </c>
      <c r="O32" s="53">
        <v>1170</v>
      </c>
      <c r="P32" s="53">
        <v>3809</v>
      </c>
      <c r="Q32" s="51"/>
    </row>
    <row r="33" spans="1:17" s="24" customFormat="1" ht="21" customHeight="1" x14ac:dyDescent="0.2">
      <c r="A33" s="75">
        <v>2023</v>
      </c>
      <c r="B33" s="76">
        <v>12848</v>
      </c>
      <c r="C33" s="76">
        <v>49535</v>
      </c>
      <c r="D33" s="76">
        <v>36687</v>
      </c>
      <c r="E33" s="76">
        <v>1406</v>
      </c>
      <c r="F33" s="76">
        <v>2517</v>
      </c>
      <c r="G33" s="76">
        <v>1111</v>
      </c>
      <c r="H33" s="76">
        <v>-1226</v>
      </c>
      <c r="I33" s="76">
        <v>586</v>
      </c>
      <c r="J33" s="76">
        <v>1812</v>
      </c>
      <c r="K33" s="76">
        <v>432</v>
      </c>
      <c r="L33" s="76">
        <v>1822</v>
      </c>
      <c r="M33" s="76">
        <v>1390</v>
      </c>
      <c r="N33" s="76">
        <v>-2943</v>
      </c>
      <c r="O33" s="76">
        <v>1269</v>
      </c>
      <c r="P33" s="76">
        <v>4212</v>
      </c>
      <c r="Q33" s="40"/>
    </row>
    <row r="34" spans="1:17" ht="21" customHeight="1" x14ac:dyDescent="0.2">
      <c r="A34" s="78"/>
      <c r="B34" s="79"/>
      <c r="C34" s="79"/>
      <c r="D34" s="79"/>
      <c r="E34" s="79"/>
      <c r="F34" s="79"/>
      <c r="G34" s="79"/>
      <c r="H34" s="79"/>
      <c r="I34" s="79"/>
      <c r="J34" s="79"/>
      <c r="K34" s="79"/>
      <c r="L34" s="79"/>
      <c r="M34" s="79"/>
      <c r="N34" s="79"/>
      <c r="O34" s="79"/>
      <c r="P34" s="79"/>
      <c r="Q34" s="40"/>
    </row>
    <row r="35" spans="1:17" ht="21" hidden="1" customHeight="1" x14ac:dyDescent="0.2">
      <c r="A35" s="26" t="s">
        <v>229</v>
      </c>
      <c r="B35" s="22">
        <v>0</v>
      </c>
      <c r="C35" s="22">
        <v>0</v>
      </c>
      <c r="D35" s="22">
        <v>0</v>
      </c>
      <c r="E35" s="22">
        <v>0</v>
      </c>
      <c r="F35" s="22"/>
      <c r="G35" s="22"/>
      <c r="H35" s="22">
        <v>0</v>
      </c>
      <c r="I35" s="22"/>
      <c r="J35" s="22"/>
      <c r="K35" s="22">
        <v>0</v>
      </c>
      <c r="L35" s="22"/>
      <c r="M35" s="22"/>
      <c r="N35" s="22">
        <v>0</v>
      </c>
      <c r="O35" s="22"/>
      <c r="P35" s="22"/>
      <c r="Q35" s="40"/>
    </row>
    <row r="36" spans="1:17" ht="21" hidden="1" customHeight="1" x14ac:dyDescent="0.2">
      <c r="A36" s="80" t="s">
        <v>65</v>
      </c>
      <c r="B36" s="76">
        <v>0</v>
      </c>
      <c r="C36" s="76">
        <v>0</v>
      </c>
      <c r="D36" s="76">
        <v>0</v>
      </c>
      <c r="E36" s="76">
        <v>0</v>
      </c>
      <c r="F36" s="76"/>
      <c r="G36" s="76"/>
      <c r="H36" s="76">
        <v>0</v>
      </c>
      <c r="I36" s="76"/>
      <c r="J36" s="76"/>
      <c r="K36" s="76">
        <v>0</v>
      </c>
      <c r="L36" s="76"/>
      <c r="M36" s="76"/>
      <c r="N36" s="76">
        <v>0</v>
      </c>
      <c r="O36" s="76"/>
      <c r="P36" s="76"/>
      <c r="Q36" s="40"/>
    </row>
    <row r="37" spans="1:17" ht="21" hidden="1" customHeight="1" x14ac:dyDescent="0.2">
      <c r="A37" s="26" t="s">
        <v>66</v>
      </c>
      <c r="B37" s="22">
        <v>0</v>
      </c>
      <c r="C37" s="22">
        <v>0</v>
      </c>
      <c r="D37" s="22">
        <v>0</v>
      </c>
      <c r="E37" s="22">
        <v>0</v>
      </c>
      <c r="F37" s="22"/>
      <c r="G37" s="22"/>
      <c r="H37" s="22">
        <v>0</v>
      </c>
      <c r="I37" s="22"/>
      <c r="J37" s="22"/>
      <c r="K37" s="22">
        <v>0</v>
      </c>
      <c r="L37" s="22"/>
      <c r="M37" s="22"/>
      <c r="N37" s="22">
        <v>0</v>
      </c>
      <c r="O37" s="22"/>
      <c r="P37" s="22"/>
      <c r="Q37" s="40"/>
    </row>
    <row r="38" spans="1:17" ht="21" hidden="1" customHeight="1" x14ac:dyDescent="0.2">
      <c r="A38" s="80" t="s">
        <v>67</v>
      </c>
      <c r="B38" s="76">
        <v>0</v>
      </c>
      <c r="C38" s="76">
        <v>0</v>
      </c>
      <c r="D38" s="76">
        <v>0</v>
      </c>
      <c r="E38" s="76">
        <v>0</v>
      </c>
      <c r="F38" s="76"/>
      <c r="G38" s="76"/>
      <c r="H38" s="76">
        <v>0</v>
      </c>
      <c r="I38" s="76"/>
      <c r="J38" s="76"/>
      <c r="K38" s="76">
        <v>0</v>
      </c>
      <c r="L38" s="76"/>
      <c r="M38" s="76"/>
      <c r="N38" s="76">
        <v>0</v>
      </c>
      <c r="O38" s="76"/>
      <c r="P38" s="76"/>
      <c r="Q38" s="40"/>
    </row>
    <row r="39" spans="1:17" ht="21" hidden="1" customHeight="1" x14ac:dyDescent="0.2">
      <c r="A39" s="26" t="s">
        <v>68</v>
      </c>
      <c r="B39" s="22">
        <v>0</v>
      </c>
      <c r="C39" s="22">
        <v>0</v>
      </c>
      <c r="D39" s="22">
        <v>0</v>
      </c>
      <c r="E39" s="22">
        <v>0</v>
      </c>
      <c r="F39" s="22"/>
      <c r="G39" s="22"/>
      <c r="H39" s="22">
        <v>0</v>
      </c>
      <c r="I39" s="22"/>
      <c r="J39" s="22"/>
      <c r="K39" s="22">
        <v>0</v>
      </c>
      <c r="L39" s="22"/>
      <c r="M39" s="22"/>
      <c r="N39" s="22">
        <v>0</v>
      </c>
      <c r="O39" s="22"/>
      <c r="P39" s="22"/>
      <c r="Q39" s="40"/>
    </row>
    <row r="40" spans="1:17" ht="21" hidden="1" customHeight="1" x14ac:dyDescent="0.2">
      <c r="A40" s="80" t="s">
        <v>69</v>
      </c>
      <c r="B40" s="76">
        <v>0</v>
      </c>
      <c r="C40" s="76">
        <v>0</v>
      </c>
      <c r="D40" s="76">
        <v>0</v>
      </c>
      <c r="E40" s="76">
        <v>0</v>
      </c>
      <c r="F40" s="76"/>
      <c r="G40" s="76"/>
      <c r="H40" s="76">
        <v>0</v>
      </c>
      <c r="I40" s="76"/>
      <c r="J40" s="76"/>
      <c r="K40" s="76">
        <v>0</v>
      </c>
      <c r="L40" s="76"/>
      <c r="M40" s="76"/>
      <c r="N40" s="76">
        <v>0</v>
      </c>
      <c r="O40" s="76"/>
      <c r="P40" s="76"/>
      <c r="Q40" s="40"/>
    </row>
    <row r="41" spans="1:17" ht="21" hidden="1" customHeight="1" x14ac:dyDescent="0.2">
      <c r="A41" s="26" t="s">
        <v>70</v>
      </c>
      <c r="B41" s="22">
        <v>0</v>
      </c>
      <c r="C41" s="22">
        <v>0</v>
      </c>
      <c r="D41" s="22">
        <v>0</v>
      </c>
      <c r="E41" s="22">
        <v>0</v>
      </c>
      <c r="F41" s="22"/>
      <c r="G41" s="22"/>
      <c r="H41" s="22">
        <v>0</v>
      </c>
      <c r="I41" s="22"/>
      <c r="J41" s="22"/>
      <c r="K41" s="22">
        <v>0</v>
      </c>
      <c r="L41" s="22"/>
      <c r="M41" s="22"/>
      <c r="N41" s="22">
        <v>0</v>
      </c>
      <c r="O41" s="22"/>
      <c r="P41" s="22"/>
      <c r="Q41" s="40"/>
    </row>
    <row r="42" spans="1:17" ht="21" hidden="1" customHeight="1" x14ac:dyDescent="0.2">
      <c r="A42" s="80" t="s">
        <v>71</v>
      </c>
      <c r="B42" s="76">
        <v>0</v>
      </c>
      <c r="C42" s="76">
        <v>0</v>
      </c>
      <c r="D42" s="76">
        <v>0</v>
      </c>
      <c r="E42" s="76">
        <v>0</v>
      </c>
      <c r="F42" s="76"/>
      <c r="G42" s="76"/>
      <c r="H42" s="76">
        <v>0</v>
      </c>
      <c r="I42" s="76"/>
      <c r="J42" s="76"/>
      <c r="K42" s="76">
        <v>0</v>
      </c>
      <c r="L42" s="76"/>
      <c r="M42" s="76"/>
      <c r="N42" s="76">
        <v>0</v>
      </c>
      <c r="O42" s="76"/>
      <c r="P42" s="76"/>
      <c r="Q42" s="40"/>
    </row>
    <row r="43" spans="1:17" ht="21" hidden="1" customHeight="1" x14ac:dyDescent="0.2">
      <c r="A43" s="26" t="s">
        <v>72</v>
      </c>
      <c r="B43" s="22">
        <v>0</v>
      </c>
      <c r="C43" s="22">
        <v>0</v>
      </c>
      <c r="D43" s="22">
        <v>0</v>
      </c>
      <c r="E43" s="22">
        <v>0</v>
      </c>
      <c r="F43" s="22"/>
      <c r="G43" s="22"/>
      <c r="H43" s="22">
        <v>0</v>
      </c>
      <c r="I43" s="22"/>
      <c r="J43" s="22"/>
      <c r="K43" s="22">
        <v>0</v>
      </c>
      <c r="L43" s="22"/>
      <c r="M43" s="22"/>
      <c r="N43" s="22">
        <v>0</v>
      </c>
      <c r="O43" s="22"/>
      <c r="P43" s="22"/>
      <c r="Q43" s="40"/>
    </row>
    <row r="44" spans="1:17" ht="21" hidden="1" customHeight="1" x14ac:dyDescent="0.2">
      <c r="A44" s="80" t="s">
        <v>73</v>
      </c>
      <c r="B44" s="76">
        <v>0</v>
      </c>
      <c r="C44" s="76">
        <v>0</v>
      </c>
      <c r="D44" s="76">
        <v>0</v>
      </c>
      <c r="E44" s="76">
        <v>0</v>
      </c>
      <c r="F44" s="76"/>
      <c r="G44" s="76"/>
      <c r="H44" s="76">
        <v>0</v>
      </c>
      <c r="I44" s="76"/>
      <c r="J44" s="76"/>
      <c r="K44" s="76">
        <v>0</v>
      </c>
      <c r="L44" s="76"/>
      <c r="M44" s="76"/>
      <c r="N44" s="76">
        <v>0</v>
      </c>
      <c r="O44" s="76"/>
      <c r="P44" s="76"/>
      <c r="Q44" s="40"/>
    </row>
    <row r="45" spans="1:17" ht="21" hidden="1" customHeight="1" x14ac:dyDescent="0.2">
      <c r="A45" s="26" t="s">
        <v>74</v>
      </c>
      <c r="B45" s="22">
        <v>0</v>
      </c>
      <c r="C45" s="22">
        <v>0</v>
      </c>
      <c r="D45" s="22">
        <v>0</v>
      </c>
      <c r="E45" s="22">
        <v>0</v>
      </c>
      <c r="F45" s="22"/>
      <c r="G45" s="22"/>
      <c r="H45" s="22">
        <v>0</v>
      </c>
      <c r="I45" s="22"/>
      <c r="J45" s="22"/>
      <c r="K45" s="22">
        <v>0</v>
      </c>
      <c r="L45" s="22"/>
      <c r="M45" s="22"/>
      <c r="N45" s="22">
        <v>0</v>
      </c>
      <c r="O45" s="22"/>
      <c r="P45" s="22"/>
      <c r="Q45" s="40"/>
    </row>
    <row r="46" spans="1:17" ht="21" hidden="1" customHeight="1" x14ac:dyDescent="0.2">
      <c r="A46" s="80" t="s">
        <v>75</v>
      </c>
      <c r="B46" s="76">
        <v>0</v>
      </c>
      <c r="C46" s="76">
        <v>0</v>
      </c>
      <c r="D46" s="76">
        <v>0</v>
      </c>
      <c r="E46" s="76">
        <v>0</v>
      </c>
      <c r="F46" s="76"/>
      <c r="G46" s="76"/>
      <c r="H46" s="76">
        <v>0</v>
      </c>
      <c r="I46" s="76"/>
      <c r="J46" s="76"/>
      <c r="K46" s="76">
        <v>0</v>
      </c>
      <c r="L46" s="76"/>
      <c r="M46" s="76"/>
      <c r="N46" s="76">
        <v>0</v>
      </c>
      <c r="O46" s="76"/>
      <c r="P46" s="76"/>
      <c r="Q46" s="40"/>
    </row>
    <row r="47" spans="1:17" ht="21" hidden="1" customHeight="1" x14ac:dyDescent="0.2">
      <c r="A47" s="26" t="s">
        <v>76</v>
      </c>
      <c r="B47" s="22">
        <v>0</v>
      </c>
      <c r="C47" s="22">
        <v>0</v>
      </c>
      <c r="D47" s="22">
        <v>0</v>
      </c>
      <c r="E47" s="22">
        <v>0</v>
      </c>
      <c r="F47" s="22"/>
      <c r="G47" s="22"/>
      <c r="H47" s="22">
        <v>0</v>
      </c>
      <c r="I47" s="22"/>
      <c r="J47" s="22"/>
      <c r="K47" s="22">
        <v>0</v>
      </c>
      <c r="L47" s="22"/>
      <c r="M47" s="22"/>
      <c r="N47" s="22">
        <v>0</v>
      </c>
      <c r="O47" s="22"/>
      <c r="P47" s="22"/>
      <c r="Q47" s="40"/>
    </row>
    <row r="48" spans="1:17" ht="21" hidden="1" customHeight="1" x14ac:dyDescent="0.2">
      <c r="A48" s="80" t="s">
        <v>77</v>
      </c>
      <c r="B48" s="76">
        <v>0</v>
      </c>
      <c r="C48" s="76">
        <v>0</v>
      </c>
      <c r="D48" s="76">
        <v>0</v>
      </c>
      <c r="E48" s="76">
        <v>0</v>
      </c>
      <c r="F48" s="76"/>
      <c r="G48" s="76"/>
      <c r="H48" s="76">
        <v>0</v>
      </c>
      <c r="I48" s="76"/>
      <c r="J48" s="76"/>
      <c r="K48" s="76">
        <v>0</v>
      </c>
      <c r="L48" s="76"/>
      <c r="M48" s="76"/>
      <c r="N48" s="76">
        <v>0</v>
      </c>
      <c r="O48" s="76"/>
      <c r="P48" s="76"/>
      <c r="Q48" s="40"/>
    </row>
    <row r="49" spans="1:17" ht="21" hidden="1" customHeight="1" x14ac:dyDescent="0.2">
      <c r="A49" s="26" t="s">
        <v>78</v>
      </c>
      <c r="B49" s="22">
        <v>0</v>
      </c>
      <c r="C49" s="22">
        <v>0</v>
      </c>
      <c r="D49" s="22">
        <v>0</v>
      </c>
      <c r="E49" s="22">
        <v>0</v>
      </c>
      <c r="F49" s="22"/>
      <c r="G49" s="22"/>
      <c r="H49" s="22">
        <v>0</v>
      </c>
      <c r="I49" s="22"/>
      <c r="J49" s="22"/>
      <c r="K49" s="22">
        <v>0</v>
      </c>
      <c r="L49" s="22"/>
      <c r="M49" s="22"/>
      <c r="N49" s="22">
        <v>0</v>
      </c>
      <c r="O49" s="22"/>
      <c r="P49" s="22"/>
      <c r="Q49" s="40"/>
    </row>
    <row r="50" spans="1:17" ht="21" hidden="1" customHeight="1" x14ac:dyDescent="0.2">
      <c r="A50" s="80" t="s">
        <v>79</v>
      </c>
      <c r="B50" s="76">
        <v>0</v>
      </c>
      <c r="C50" s="76">
        <v>0</v>
      </c>
      <c r="D50" s="76">
        <v>0</v>
      </c>
      <c r="E50" s="76">
        <v>0</v>
      </c>
      <c r="F50" s="76"/>
      <c r="G50" s="76"/>
      <c r="H50" s="76">
        <v>0</v>
      </c>
      <c r="I50" s="76"/>
      <c r="J50" s="76"/>
      <c r="K50" s="76">
        <v>0</v>
      </c>
      <c r="L50" s="76"/>
      <c r="M50" s="76"/>
      <c r="N50" s="76">
        <v>0</v>
      </c>
      <c r="O50" s="76"/>
      <c r="P50" s="76"/>
      <c r="Q50" s="40"/>
    </row>
    <row r="51" spans="1:17" ht="21" customHeight="1" x14ac:dyDescent="0.2">
      <c r="A51" s="26" t="s">
        <v>9</v>
      </c>
      <c r="B51" s="22">
        <v>-424</v>
      </c>
      <c r="C51" s="22">
        <v>630</v>
      </c>
      <c r="D51" s="22">
        <v>1054</v>
      </c>
      <c r="E51" s="22">
        <v>16</v>
      </c>
      <c r="F51" s="34">
        <v>114</v>
      </c>
      <c r="G51" s="34">
        <v>98</v>
      </c>
      <c r="H51" s="22">
        <v>-21</v>
      </c>
      <c r="I51" s="34">
        <v>19</v>
      </c>
      <c r="J51" s="34">
        <v>40</v>
      </c>
      <c r="K51" s="22">
        <v>-27</v>
      </c>
      <c r="L51" s="34">
        <v>31</v>
      </c>
      <c r="M51" s="34">
        <v>58</v>
      </c>
      <c r="N51" s="22">
        <v>-129</v>
      </c>
      <c r="O51" s="34">
        <v>5</v>
      </c>
      <c r="P51" s="34">
        <v>134</v>
      </c>
      <c r="Q51" s="40"/>
    </row>
    <row r="52" spans="1:17" ht="21" customHeight="1" x14ac:dyDescent="0.2">
      <c r="A52" s="80" t="s">
        <v>10</v>
      </c>
      <c r="B52" s="76">
        <v>-469</v>
      </c>
      <c r="C52" s="76">
        <v>670</v>
      </c>
      <c r="D52" s="76">
        <v>1139</v>
      </c>
      <c r="E52" s="76">
        <v>-6</v>
      </c>
      <c r="F52" s="69">
        <v>128</v>
      </c>
      <c r="G52" s="69">
        <v>134</v>
      </c>
      <c r="H52" s="76">
        <v>-17</v>
      </c>
      <c r="I52" s="69">
        <v>22</v>
      </c>
      <c r="J52" s="69">
        <v>39</v>
      </c>
      <c r="K52" s="76">
        <v>-35</v>
      </c>
      <c r="L52" s="69">
        <v>25</v>
      </c>
      <c r="M52" s="69">
        <v>60</v>
      </c>
      <c r="N52" s="76">
        <v>-162</v>
      </c>
      <c r="O52" s="69">
        <v>6</v>
      </c>
      <c r="P52" s="69">
        <v>168</v>
      </c>
      <c r="Q52" s="40"/>
    </row>
    <row r="53" spans="1:17" ht="21" customHeight="1" x14ac:dyDescent="0.2">
      <c r="A53" s="26" t="s">
        <v>11</v>
      </c>
      <c r="B53" s="22">
        <v>-303</v>
      </c>
      <c r="C53" s="22">
        <v>720</v>
      </c>
      <c r="D53" s="22">
        <v>1023</v>
      </c>
      <c r="E53" s="22">
        <v>22</v>
      </c>
      <c r="F53" s="34">
        <v>136</v>
      </c>
      <c r="G53" s="34">
        <v>114</v>
      </c>
      <c r="H53" s="22">
        <v>-11</v>
      </c>
      <c r="I53" s="34">
        <v>25</v>
      </c>
      <c r="J53" s="34">
        <v>36</v>
      </c>
      <c r="K53" s="22">
        <v>-17</v>
      </c>
      <c r="L53" s="34">
        <v>42</v>
      </c>
      <c r="M53" s="34">
        <v>59</v>
      </c>
      <c r="N53" s="22">
        <v>-188</v>
      </c>
      <c r="O53" s="34">
        <v>6</v>
      </c>
      <c r="P53" s="34">
        <v>194</v>
      </c>
      <c r="Q53" s="40"/>
    </row>
    <row r="54" spans="1:17" ht="21" customHeight="1" x14ac:dyDescent="0.2">
      <c r="A54" s="80" t="s">
        <v>12</v>
      </c>
      <c r="B54" s="76">
        <v>-544</v>
      </c>
      <c r="C54" s="76">
        <v>806</v>
      </c>
      <c r="D54" s="76">
        <v>1350</v>
      </c>
      <c r="E54" s="76">
        <v>-17</v>
      </c>
      <c r="F54" s="69">
        <v>151</v>
      </c>
      <c r="G54" s="69">
        <v>168</v>
      </c>
      <c r="H54" s="76">
        <v>-59</v>
      </c>
      <c r="I54" s="69">
        <v>23</v>
      </c>
      <c r="J54" s="69">
        <v>82</v>
      </c>
      <c r="K54" s="76">
        <v>-87</v>
      </c>
      <c r="L54" s="69">
        <v>31</v>
      </c>
      <c r="M54" s="69">
        <v>118</v>
      </c>
      <c r="N54" s="76">
        <v>-206</v>
      </c>
      <c r="O54" s="69">
        <v>7</v>
      </c>
      <c r="P54" s="69">
        <v>213</v>
      </c>
      <c r="Q54" s="40"/>
    </row>
    <row r="55" spans="1:17" ht="21" customHeight="1" x14ac:dyDescent="0.2">
      <c r="A55" s="26" t="s">
        <v>13</v>
      </c>
      <c r="B55" s="22">
        <v>-459</v>
      </c>
      <c r="C55" s="22">
        <v>729</v>
      </c>
      <c r="D55" s="22">
        <v>1188</v>
      </c>
      <c r="E55" s="22">
        <v>50</v>
      </c>
      <c r="F55" s="34">
        <v>115</v>
      </c>
      <c r="G55" s="34">
        <v>65</v>
      </c>
      <c r="H55" s="22">
        <v>-70</v>
      </c>
      <c r="I55" s="34">
        <v>25</v>
      </c>
      <c r="J55" s="34">
        <v>95</v>
      </c>
      <c r="K55" s="22">
        <v>-18</v>
      </c>
      <c r="L55" s="34">
        <v>50</v>
      </c>
      <c r="M55" s="34">
        <v>68</v>
      </c>
      <c r="N55" s="22">
        <v>-192</v>
      </c>
      <c r="O55" s="34">
        <v>6</v>
      </c>
      <c r="P55" s="34">
        <v>198</v>
      </c>
      <c r="Q55" s="40"/>
    </row>
    <row r="56" spans="1:17" ht="21" customHeight="1" x14ac:dyDescent="0.2">
      <c r="A56" s="80" t="s">
        <v>14</v>
      </c>
      <c r="B56" s="76">
        <v>-412</v>
      </c>
      <c r="C56" s="76">
        <v>939</v>
      </c>
      <c r="D56" s="76">
        <v>1351</v>
      </c>
      <c r="E56" s="76">
        <v>94</v>
      </c>
      <c r="F56" s="69">
        <v>181</v>
      </c>
      <c r="G56" s="69">
        <v>87</v>
      </c>
      <c r="H56" s="76">
        <v>-69</v>
      </c>
      <c r="I56" s="69">
        <v>31</v>
      </c>
      <c r="J56" s="69">
        <v>100</v>
      </c>
      <c r="K56" s="76">
        <v>-29</v>
      </c>
      <c r="L56" s="69">
        <v>45</v>
      </c>
      <c r="M56" s="69">
        <v>74</v>
      </c>
      <c r="N56" s="76">
        <v>-175</v>
      </c>
      <c r="O56" s="69">
        <v>14</v>
      </c>
      <c r="P56" s="69">
        <v>189</v>
      </c>
      <c r="Q56" s="40"/>
    </row>
    <row r="57" spans="1:17" ht="21" customHeight="1" x14ac:dyDescent="0.2">
      <c r="A57" s="26" t="s">
        <v>15</v>
      </c>
      <c r="B57" s="22">
        <v>-350</v>
      </c>
      <c r="C57" s="22">
        <v>955</v>
      </c>
      <c r="D57" s="22">
        <v>1305</v>
      </c>
      <c r="E57" s="22">
        <v>67</v>
      </c>
      <c r="F57" s="34">
        <v>172</v>
      </c>
      <c r="G57" s="34">
        <v>105</v>
      </c>
      <c r="H57" s="22">
        <v>-70</v>
      </c>
      <c r="I57" s="34">
        <v>25</v>
      </c>
      <c r="J57" s="34">
        <v>95</v>
      </c>
      <c r="K57" s="22">
        <v>-40</v>
      </c>
      <c r="L57" s="34">
        <v>37</v>
      </c>
      <c r="M57" s="34">
        <v>77</v>
      </c>
      <c r="N57" s="22">
        <v>-169</v>
      </c>
      <c r="O57" s="34">
        <v>11</v>
      </c>
      <c r="P57" s="34">
        <v>180</v>
      </c>
      <c r="Q57" s="40"/>
    </row>
    <row r="58" spans="1:17" ht="21" customHeight="1" x14ac:dyDescent="0.2">
      <c r="A58" s="80" t="s">
        <v>16</v>
      </c>
      <c r="B58" s="76">
        <v>-448</v>
      </c>
      <c r="C58" s="76">
        <v>1164</v>
      </c>
      <c r="D58" s="76">
        <v>1612</v>
      </c>
      <c r="E58" s="76">
        <v>72</v>
      </c>
      <c r="F58" s="69">
        <v>230</v>
      </c>
      <c r="G58" s="69">
        <v>158</v>
      </c>
      <c r="H58" s="76">
        <v>-73</v>
      </c>
      <c r="I58" s="69">
        <v>29</v>
      </c>
      <c r="J58" s="69">
        <v>102</v>
      </c>
      <c r="K58" s="76">
        <v>-47</v>
      </c>
      <c r="L58" s="69">
        <v>43</v>
      </c>
      <c r="M58" s="69">
        <v>90</v>
      </c>
      <c r="N58" s="76">
        <v>-248</v>
      </c>
      <c r="O58" s="69">
        <v>20</v>
      </c>
      <c r="P58" s="69">
        <v>268</v>
      </c>
      <c r="Q58" s="40"/>
    </row>
    <row r="59" spans="1:17" ht="21" customHeight="1" x14ac:dyDescent="0.2">
      <c r="A59" s="26" t="s">
        <v>17</v>
      </c>
      <c r="B59" s="22">
        <v>-486</v>
      </c>
      <c r="C59" s="22">
        <v>1122</v>
      </c>
      <c r="D59" s="22">
        <v>1608</v>
      </c>
      <c r="E59" s="22">
        <v>87</v>
      </c>
      <c r="F59" s="34">
        <v>183</v>
      </c>
      <c r="G59" s="34">
        <v>96</v>
      </c>
      <c r="H59" s="22">
        <v>-74</v>
      </c>
      <c r="I59" s="34">
        <v>26</v>
      </c>
      <c r="J59" s="34">
        <v>100</v>
      </c>
      <c r="K59" s="22">
        <v>-29</v>
      </c>
      <c r="L59" s="34">
        <v>40</v>
      </c>
      <c r="M59" s="34">
        <v>69</v>
      </c>
      <c r="N59" s="22">
        <v>-267</v>
      </c>
      <c r="O59" s="34">
        <v>10</v>
      </c>
      <c r="P59" s="34">
        <v>277</v>
      </c>
      <c r="Q59" s="40"/>
    </row>
    <row r="60" spans="1:17" ht="21" customHeight="1" x14ac:dyDescent="0.2">
      <c r="A60" s="80" t="s">
        <v>18</v>
      </c>
      <c r="B60" s="76">
        <v>-423</v>
      </c>
      <c r="C60" s="76">
        <v>1156</v>
      </c>
      <c r="D60" s="76">
        <v>1579</v>
      </c>
      <c r="E60" s="76">
        <v>75</v>
      </c>
      <c r="F60" s="69">
        <v>211</v>
      </c>
      <c r="G60" s="69">
        <v>136</v>
      </c>
      <c r="H60" s="76">
        <v>-63</v>
      </c>
      <c r="I60" s="69">
        <v>33</v>
      </c>
      <c r="J60" s="69">
        <v>96</v>
      </c>
      <c r="K60" s="76">
        <v>-30</v>
      </c>
      <c r="L60" s="69">
        <v>41</v>
      </c>
      <c r="M60" s="69">
        <v>71</v>
      </c>
      <c r="N60" s="76">
        <v>-208</v>
      </c>
      <c r="O60" s="69">
        <v>6</v>
      </c>
      <c r="P60" s="69">
        <v>214</v>
      </c>
      <c r="Q60" s="40"/>
    </row>
    <row r="61" spans="1:17" ht="21" customHeight="1" x14ac:dyDescent="0.2">
      <c r="A61" s="26" t="s">
        <v>19</v>
      </c>
      <c r="B61" s="22">
        <v>-241</v>
      </c>
      <c r="C61" s="22">
        <v>1326</v>
      </c>
      <c r="D61" s="22">
        <v>1567</v>
      </c>
      <c r="E61" s="22">
        <v>133</v>
      </c>
      <c r="F61" s="34">
        <v>279</v>
      </c>
      <c r="G61" s="34">
        <v>146</v>
      </c>
      <c r="H61" s="22">
        <v>-70</v>
      </c>
      <c r="I61" s="34">
        <v>30</v>
      </c>
      <c r="J61" s="34">
        <v>100</v>
      </c>
      <c r="K61" s="22">
        <v>-20</v>
      </c>
      <c r="L61" s="34">
        <v>39</v>
      </c>
      <c r="M61" s="34">
        <v>59</v>
      </c>
      <c r="N61" s="22">
        <v>-271</v>
      </c>
      <c r="O61" s="34">
        <v>5</v>
      </c>
      <c r="P61" s="34">
        <v>276</v>
      </c>
      <c r="Q61" s="40"/>
    </row>
    <row r="62" spans="1:17" ht="21" customHeight="1" x14ac:dyDescent="0.2">
      <c r="A62" s="80" t="s">
        <v>20</v>
      </c>
      <c r="B62" s="76">
        <v>-452</v>
      </c>
      <c r="C62" s="76">
        <v>1554</v>
      </c>
      <c r="D62" s="76">
        <v>2006</v>
      </c>
      <c r="E62" s="76">
        <v>102</v>
      </c>
      <c r="F62" s="69">
        <v>300</v>
      </c>
      <c r="G62" s="69">
        <v>198</v>
      </c>
      <c r="H62" s="76">
        <v>-78</v>
      </c>
      <c r="I62" s="69">
        <v>32</v>
      </c>
      <c r="J62" s="69">
        <v>110</v>
      </c>
      <c r="K62" s="76">
        <v>-48</v>
      </c>
      <c r="L62" s="69">
        <v>52</v>
      </c>
      <c r="M62" s="69">
        <v>100</v>
      </c>
      <c r="N62" s="76">
        <v>-269</v>
      </c>
      <c r="O62" s="69">
        <v>10</v>
      </c>
      <c r="P62" s="69">
        <v>279</v>
      </c>
      <c r="Q62" s="40"/>
    </row>
    <row r="63" spans="1:17" ht="21" customHeight="1" x14ac:dyDescent="0.2">
      <c r="A63" s="26" t="s">
        <v>21</v>
      </c>
      <c r="B63" s="22">
        <v>-293</v>
      </c>
      <c r="C63" s="22">
        <v>1497</v>
      </c>
      <c r="D63" s="22">
        <v>1790</v>
      </c>
      <c r="E63" s="22">
        <v>144</v>
      </c>
      <c r="F63" s="34">
        <v>260</v>
      </c>
      <c r="G63" s="34">
        <v>116</v>
      </c>
      <c r="H63" s="22">
        <v>-81</v>
      </c>
      <c r="I63" s="34">
        <v>30</v>
      </c>
      <c r="J63" s="34">
        <v>111</v>
      </c>
      <c r="K63" s="22">
        <v>-20</v>
      </c>
      <c r="L63" s="34">
        <v>77</v>
      </c>
      <c r="M63" s="34">
        <v>97</v>
      </c>
      <c r="N63" s="22">
        <v>-254</v>
      </c>
      <c r="O63" s="34">
        <v>12</v>
      </c>
      <c r="P63" s="34">
        <v>266</v>
      </c>
      <c r="Q63" s="40"/>
    </row>
    <row r="64" spans="1:17" ht="21" customHeight="1" x14ac:dyDescent="0.2">
      <c r="A64" s="80" t="s">
        <v>22</v>
      </c>
      <c r="B64" s="76">
        <v>-276</v>
      </c>
      <c r="C64" s="76">
        <v>1594</v>
      </c>
      <c r="D64" s="76">
        <v>1870</v>
      </c>
      <c r="E64" s="76">
        <v>119</v>
      </c>
      <c r="F64" s="69">
        <v>269</v>
      </c>
      <c r="G64" s="69">
        <v>150</v>
      </c>
      <c r="H64" s="76">
        <v>-96</v>
      </c>
      <c r="I64" s="69">
        <v>29</v>
      </c>
      <c r="J64" s="69">
        <v>125</v>
      </c>
      <c r="K64" s="76">
        <v>-24</v>
      </c>
      <c r="L64" s="69">
        <v>51</v>
      </c>
      <c r="M64" s="69">
        <v>75</v>
      </c>
      <c r="N64" s="76">
        <v>-248</v>
      </c>
      <c r="O64" s="69">
        <v>10</v>
      </c>
      <c r="P64" s="69">
        <v>258</v>
      </c>
      <c r="Q64" s="40"/>
    </row>
    <row r="65" spans="1:17" ht="21" customHeight="1" x14ac:dyDescent="0.2">
      <c r="A65" s="26" t="s">
        <v>23</v>
      </c>
      <c r="B65" s="22">
        <v>-385</v>
      </c>
      <c r="C65" s="22">
        <v>1631</v>
      </c>
      <c r="D65" s="22">
        <v>2016</v>
      </c>
      <c r="E65" s="22">
        <v>128</v>
      </c>
      <c r="F65" s="34">
        <v>307</v>
      </c>
      <c r="G65" s="34">
        <v>179</v>
      </c>
      <c r="H65" s="22">
        <v>-94</v>
      </c>
      <c r="I65" s="34">
        <v>28</v>
      </c>
      <c r="J65" s="34">
        <v>122</v>
      </c>
      <c r="K65" s="22">
        <v>-24</v>
      </c>
      <c r="L65" s="34">
        <v>52</v>
      </c>
      <c r="M65" s="34">
        <v>76</v>
      </c>
      <c r="N65" s="22">
        <v>-298</v>
      </c>
      <c r="O65" s="34">
        <v>6</v>
      </c>
      <c r="P65" s="34">
        <v>304</v>
      </c>
      <c r="Q65" s="40"/>
    </row>
    <row r="66" spans="1:17" ht="21" customHeight="1" x14ac:dyDescent="0.2">
      <c r="A66" s="80" t="s">
        <v>24</v>
      </c>
      <c r="B66" s="76">
        <v>-314</v>
      </c>
      <c r="C66" s="76">
        <v>1981</v>
      </c>
      <c r="D66" s="76">
        <v>2295</v>
      </c>
      <c r="E66" s="76">
        <v>124</v>
      </c>
      <c r="F66" s="69">
        <v>341</v>
      </c>
      <c r="G66" s="69">
        <v>217</v>
      </c>
      <c r="H66" s="76">
        <v>-99</v>
      </c>
      <c r="I66" s="69">
        <v>33</v>
      </c>
      <c r="J66" s="69">
        <v>132</v>
      </c>
      <c r="K66" s="76">
        <v>-21</v>
      </c>
      <c r="L66" s="69">
        <v>107</v>
      </c>
      <c r="M66" s="69">
        <v>128</v>
      </c>
      <c r="N66" s="76">
        <v>-270</v>
      </c>
      <c r="O66" s="69">
        <v>47</v>
      </c>
      <c r="P66" s="69">
        <v>317</v>
      </c>
      <c r="Q66" s="40"/>
    </row>
    <row r="67" spans="1:17" ht="21" customHeight="1" x14ac:dyDescent="0.2">
      <c r="A67" s="26" t="s">
        <v>25</v>
      </c>
      <c r="B67" s="22">
        <v>-283</v>
      </c>
      <c r="C67" s="22">
        <v>1911</v>
      </c>
      <c r="D67" s="22">
        <v>2194</v>
      </c>
      <c r="E67" s="22">
        <v>171</v>
      </c>
      <c r="F67" s="34">
        <v>296</v>
      </c>
      <c r="G67" s="34">
        <v>125</v>
      </c>
      <c r="H67" s="22">
        <v>-107</v>
      </c>
      <c r="I67" s="34">
        <v>32</v>
      </c>
      <c r="J67" s="34">
        <v>139</v>
      </c>
      <c r="K67" s="22">
        <v>-38</v>
      </c>
      <c r="L67" s="34">
        <v>68</v>
      </c>
      <c r="M67" s="34">
        <v>106</v>
      </c>
      <c r="N67" s="22">
        <v>-297</v>
      </c>
      <c r="O67" s="34">
        <v>6</v>
      </c>
      <c r="P67" s="34">
        <v>303</v>
      </c>
      <c r="Q67" s="40"/>
    </row>
    <row r="68" spans="1:17" ht="21" customHeight="1" x14ac:dyDescent="0.2">
      <c r="A68" s="80" t="s">
        <v>26</v>
      </c>
      <c r="B68" s="76">
        <v>-72</v>
      </c>
      <c r="C68" s="76">
        <v>2289</v>
      </c>
      <c r="D68" s="76">
        <v>2361</v>
      </c>
      <c r="E68" s="76">
        <v>97</v>
      </c>
      <c r="F68" s="69">
        <v>325</v>
      </c>
      <c r="G68" s="69">
        <v>228</v>
      </c>
      <c r="H68" s="76">
        <v>-97</v>
      </c>
      <c r="I68" s="69">
        <v>43</v>
      </c>
      <c r="J68" s="69">
        <v>140</v>
      </c>
      <c r="K68" s="76">
        <v>-34</v>
      </c>
      <c r="L68" s="69">
        <v>107</v>
      </c>
      <c r="M68" s="69">
        <v>141</v>
      </c>
      <c r="N68" s="76">
        <v>-304</v>
      </c>
      <c r="O68" s="69">
        <v>21</v>
      </c>
      <c r="P68" s="69">
        <v>325</v>
      </c>
      <c r="Q68" s="40"/>
    </row>
    <row r="69" spans="1:17" ht="21" customHeight="1" x14ac:dyDescent="0.2">
      <c r="A69" s="26" t="s">
        <v>27</v>
      </c>
      <c r="B69" s="22">
        <v>-40</v>
      </c>
      <c r="C69" s="22">
        <v>2379</v>
      </c>
      <c r="D69" s="22">
        <v>2419</v>
      </c>
      <c r="E69" s="22">
        <v>93</v>
      </c>
      <c r="F69" s="34">
        <v>320</v>
      </c>
      <c r="G69" s="34">
        <v>227</v>
      </c>
      <c r="H69" s="22">
        <v>-92</v>
      </c>
      <c r="I69" s="34">
        <v>71</v>
      </c>
      <c r="J69" s="34">
        <v>163</v>
      </c>
      <c r="K69" s="22">
        <v>-66</v>
      </c>
      <c r="L69" s="34">
        <v>132</v>
      </c>
      <c r="M69" s="34">
        <v>198</v>
      </c>
      <c r="N69" s="22">
        <v>-268</v>
      </c>
      <c r="O69" s="34">
        <v>11</v>
      </c>
      <c r="P69" s="34">
        <v>279</v>
      </c>
      <c r="Q69" s="40"/>
    </row>
    <row r="70" spans="1:17" ht="21" customHeight="1" x14ac:dyDescent="0.2">
      <c r="A70" s="80" t="s">
        <v>28</v>
      </c>
      <c r="B70" s="76">
        <v>-133</v>
      </c>
      <c r="C70" s="76">
        <v>2303</v>
      </c>
      <c r="D70" s="76">
        <v>2436</v>
      </c>
      <c r="E70" s="76">
        <v>80</v>
      </c>
      <c r="F70" s="69">
        <v>357</v>
      </c>
      <c r="G70" s="69">
        <v>277</v>
      </c>
      <c r="H70" s="76">
        <v>-75</v>
      </c>
      <c r="I70" s="69">
        <v>47</v>
      </c>
      <c r="J70" s="69">
        <v>122</v>
      </c>
      <c r="K70" s="76">
        <v>-64</v>
      </c>
      <c r="L70" s="69">
        <v>74</v>
      </c>
      <c r="M70" s="69">
        <v>138</v>
      </c>
      <c r="N70" s="76">
        <v>-184</v>
      </c>
      <c r="O70" s="69">
        <v>113</v>
      </c>
      <c r="P70" s="69">
        <v>297</v>
      </c>
      <c r="Q70" s="40"/>
    </row>
    <row r="71" spans="1:17" ht="21" customHeight="1" x14ac:dyDescent="0.2">
      <c r="A71" s="26" t="s">
        <v>29</v>
      </c>
      <c r="B71" s="22">
        <v>-119</v>
      </c>
      <c r="C71" s="22">
        <v>1828</v>
      </c>
      <c r="D71" s="22">
        <v>1947</v>
      </c>
      <c r="E71" s="22">
        <v>41</v>
      </c>
      <c r="F71" s="34">
        <v>193</v>
      </c>
      <c r="G71" s="34">
        <v>152</v>
      </c>
      <c r="H71" s="22">
        <v>-69</v>
      </c>
      <c r="I71" s="34">
        <v>31</v>
      </c>
      <c r="J71" s="34">
        <v>100</v>
      </c>
      <c r="K71" s="22">
        <v>-19</v>
      </c>
      <c r="L71" s="34">
        <v>86</v>
      </c>
      <c r="M71" s="34">
        <v>105</v>
      </c>
      <c r="N71" s="22">
        <v>-291</v>
      </c>
      <c r="O71" s="34">
        <v>13</v>
      </c>
      <c r="P71" s="34">
        <v>304</v>
      </c>
      <c r="Q71" s="40"/>
    </row>
    <row r="72" spans="1:17" ht="21" customHeight="1" x14ac:dyDescent="0.2">
      <c r="A72" s="80" t="s">
        <v>30</v>
      </c>
      <c r="B72" s="76">
        <v>17</v>
      </c>
      <c r="C72" s="76">
        <v>2004</v>
      </c>
      <c r="D72" s="76">
        <v>1987</v>
      </c>
      <c r="E72" s="76">
        <v>136</v>
      </c>
      <c r="F72" s="69">
        <v>272</v>
      </c>
      <c r="G72" s="69">
        <v>136</v>
      </c>
      <c r="H72" s="76">
        <v>-67</v>
      </c>
      <c r="I72" s="69">
        <v>41</v>
      </c>
      <c r="J72" s="69">
        <v>108</v>
      </c>
      <c r="K72" s="76">
        <v>-94</v>
      </c>
      <c r="L72" s="69">
        <v>69</v>
      </c>
      <c r="M72" s="69">
        <v>163</v>
      </c>
      <c r="N72" s="76">
        <v>-201</v>
      </c>
      <c r="O72" s="69">
        <v>34</v>
      </c>
      <c r="P72" s="69">
        <v>235</v>
      </c>
      <c r="Q72" s="40"/>
    </row>
    <row r="73" spans="1:17" ht="21" customHeight="1" x14ac:dyDescent="0.2">
      <c r="A73" s="26" t="s">
        <v>31</v>
      </c>
      <c r="B73" s="22">
        <v>12</v>
      </c>
      <c r="C73" s="22">
        <v>2056</v>
      </c>
      <c r="D73" s="22">
        <v>2044</v>
      </c>
      <c r="E73" s="22">
        <v>93</v>
      </c>
      <c r="F73" s="34">
        <v>282</v>
      </c>
      <c r="G73" s="34">
        <v>189</v>
      </c>
      <c r="H73" s="22">
        <v>-71</v>
      </c>
      <c r="I73" s="34">
        <v>42</v>
      </c>
      <c r="J73" s="34">
        <v>113</v>
      </c>
      <c r="K73" s="22">
        <v>-59</v>
      </c>
      <c r="L73" s="34">
        <v>66</v>
      </c>
      <c r="M73" s="34">
        <v>125</v>
      </c>
      <c r="N73" s="22">
        <v>-255</v>
      </c>
      <c r="O73" s="34">
        <v>13</v>
      </c>
      <c r="P73" s="34">
        <v>268</v>
      </c>
      <c r="Q73" s="40"/>
    </row>
    <row r="74" spans="1:17" ht="21" customHeight="1" x14ac:dyDescent="0.2">
      <c r="A74" s="80" t="s">
        <v>32</v>
      </c>
      <c r="B74" s="76">
        <v>-95</v>
      </c>
      <c r="C74" s="76">
        <v>2316</v>
      </c>
      <c r="D74" s="76">
        <v>2411</v>
      </c>
      <c r="E74" s="76">
        <v>97</v>
      </c>
      <c r="F74" s="69">
        <v>327</v>
      </c>
      <c r="G74" s="69">
        <v>230</v>
      </c>
      <c r="H74" s="76">
        <v>-75</v>
      </c>
      <c r="I74" s="69">
        <v>43</v>
      </c>
      <c r="J74" s="69">
        <v>118</v>
      </c>
      <c r="K74" s="76">
        <v>-152</v>
      </c>
      <c r="L74" s="69">
        <v>80</v>
      </c>
      <c r="M74" s="69">
        <v>232</v>
      </c>
      <c r="N74" s="76">
        <v>-286</v>
      </c>
      <c r="O74" s="69">
        <v>15</v>
      </c>
      <c r="P74" s="69">
        <v>301</v>
      </c>
      <c r="Q74" s="40"/>
    </row>
    <row r="75" spans="1:17" ht="21" customHeight="1" x14ac:dyDescent="0.2">
      <c r="A75" s="26" t="s">
        <v>33</v>
      </c>
      <c r="B75" s="22">
        <v>-51</v>
      </c>
      <c r="C75" s="22">
        <v>2336</v>
      </c>
      <c r="D75" s="22">
        <v>2387</v>
      </c>
      <c r="E75" s="22">
        <v>47</v>
      </c>
      <c r="F75" s="34">
        <v>178</v>
      </c>
      <c r="G75" s="34">
        <v>131</v>
      </c>
      <c r="H75" s="22">
        <v>-95</v>
      </c>
      <c r="I75" s="34">
        <v>30</v>
      </c>
      <c r="J75" s="34">
        <v>125</v>
      </c>
      <c r="K75" s="22">
        <v>-174</v>
      </c>
      <c r="L75" s="34">
        <v>115</v>
      </c>
      <c r="M75" s="34">
        <v>289</v>
      </c>
      <c r="N75" s="22">
        <v>-317</v>
      </c>
      <c r="O75" s="34">
        <v>33</v>
      </c>
      <c r="P75" s="34">
        <v>350</v>
      </c>
      <c r="Q75" s="40"/>
    </row>
    <row r="76" spans="1:17" ht="21" customHeight="1" x14ac:dyDescent="0.2">
      <c r="A76" s="80" t="s">
        <v>34</v>
      </c>
      <c r="B76" s="76">
        <v>-204</v>
      </c>
      <c r="C76" s="76">
        <v>2683</v>
      </c>
      <c r="D76" s="76">
        <v>2887</v>
      </c>
      <c r="E76" s="76">
        <v>127</v>
      </c>
      <c r="F76" s="69">
        <v>246</v>
      </c>
      <c r="G76" s="69">
        <v>119</v>
      </c>
      <c r="H76" s="76">
        <v>-101</v>
      </c>
      <c r="I76" s="69">
        <v>40</v>
      </c>
      <c r="J76" s="69">
        <v>141</v>
      </c>
      <c r="K76" s="76">
        <v>-195</v>
      </c>
      <c r="L76" s="69">
        <v>113</v>
      </c>
      <c r="M76" s="69">
        <v>308</v>
      </c>
      <c r="N76" s="76">
        <v>-368</v>
      </c>
      <c r="O76" s="69">
        <v>38</v>
      </c>
      <c r="P76" s="69">
        <v>406</v>
      </c>
      <c r="Q76" s="40"/>
    </row>
    <row r="77" spans="1:17" ht="21" customHeight="1" x14ac:dyDescent="0.2">
      <c r="A77" s="26" t="s">
        <v>35</v>
      </c>
      <c r="B77" s="22">
        <v>-275</v>
      </c>
      <c r="C77" s="22">
        <v>2645</v>
      </c>
      <c r="D77" s="22">
        <v>2920</v>
      </c>
      <c r="E77" s="22">
        <v>162</v>
      </c>
      <c r="F77" s="34">
        <v>276</v>
      </c>
      <c r="G77" s="34">
        <v>114</v>
      </c>
      <c r="H77" s="22">
        <v>-107</v>
      </c>
      <c r="I77" s="34">
        <v>29</v>
      </c>
      <c r="J77" s="34">
        <v>136</v>
      </c>
      <c r="K77" s="22">
        <v>-182</v>
      </c>
      <c r="L77" s="34">
        <v>114</v>
      </c>
      <c r="M77" s="34">
        <v>296</v>
      </c>
      <c r="N77" s="22">
        <v>-337</v>
      </c>
      <c r="O77" s="34">
        <v>44</v>
      </c>
      <c r="P77" s="34">
        <v>381</v>
      </c>
      <c r="Q77" s="40"/>
    </row>
    <row r="78" spans="1:17" ht="21" customHeight="1" x14ac:dyDescent="0.2">
      <c r="A78" s="80" t="s">
        <v>36</v>
      </c>
      <c r="B78" s="76">
        <v>-556</v>
      </c>
      <c r="C78" s="76">
        <v>3356</v>
      </c>
      <c r="D78" s="76">
        <v>3912</v>
      </c>
      <c r="E78" s="76">
        <v>125</v>
      </c>
      <c r="F78" s="69">
        <v>298</v>
      </c>
      <c r="G78" s="69">
        <v>173</v>
      </c>
      <c r="H78" s="76">
        <v>-90</v>
      </c>
      <c r="I78" s="69">
        <v>74</v>
      </c>
      <c r="J78" s="69">
        <v>164</v>
      </c>
      <c r="K78" s="76">
        <v>-181</v>
      </c>
      <c r="L78" s="69">
        <v>176</v>
      </c>
      <c r="M78" s="69">
        <v>357</v>
      </c>
      <c r="N78" s="76">
        <v>-493</v>
      </c>
      <c r="O78" s="69">
        <v>63</v>
      </c>
      <c r="P78" s="69">
        <v>556</v>
      </c>
      <c r="Q78" s="40"/>
    </row>
    <row r="79" spans="1:17" ht="21" customHeight="1" x14ac:dyDescent="0.2">
      <c r="A79" s="26" t="s">
        <v>37</v>
      </c>
      <c r="B79" s="22">
        <v>-300</v>
      </c>
      <c r="C79" s="22">
        <v>2538</v>
      </c>
      <c r="D79" s="22">
        <v>2838</v>
      </c>
      <c r="E79" s="22">
        <v>134</v>
      </c>
      <c r="F79" s="34">
        <v>216</v>
      </c>
      <c r="G79" s="34">
        <v>82</v>
      </c>
      <c r="H79" s="22">
        <v>-104</v>
      </c>
      <c r="I79" s="34">
        <v>67</v>
      </c>
      <c r="J79" s="34">
        <v>171</v>
      </c>
      <c r="K79" s="22">
        <v>-163</v>
      </c>
      <c r="L79" s="34">
        <v>103</v>
      </c>
      <c r="M79" s="34">
        <v>266</v>
      </c>
      <c r="N79" s="22">
        <v>-392</v>
      </c>
      <c r="O79" s="34">
        <v>41</v>
      </c>
      <c r="P79" s="34">
        <v>433</v>
      </c>
      <c r="Q79" s="40"/>
    </row>
    <row r="80" spans="1:17" ht="21" customHeight="1" x14ac:dyDescent="0.2">
      <c r="A80" s="80" t="s">
        <v>38</v>
      </c>
      <c r="B80" s="76">
        <v>-124</v>
      </c>
      <c r="C80" s="76">
        <v>2935</v>
      </c>
      <c r="D80" s="76">
        <v>3059</v>
      </c>
      <c r="E80" s="76">
        <v>179</v>
      </c>
      <c r="F80" s="69">
        <v>279</v>
      </c>
      <c r="G80" s="69">
        <v>100</v>
      </c>
      <c r="H80" s="76">
        <v>-84</v>
      </c>
      <c r="I80" s="69">
        <v>80</v>
      </c>
      <c r="J80" s="69">
        <v>164</v>
      </c>
      <c r="K80" s="76">
        <v>-203</v>
      </c>
      <c r="L80" s="69">
        <v>105</v>
      </c>
      <c r="M80" s="69">
        <v>308</v>
      </c>
      <c r="N80" s="76">
        <v>-407</v>
      </c>
      <c r="O80" s="69">
        <v>45</v>
      </c>
      <c r="P80" s="69">
        <v>452</v>
      </c>
      <c r="Q80" s="40"/>
    </row>
    <row r="81" spans="1:17" ht="21" customHeight="1" x14ac:dyDescent="0.2">
      <c r="A81" s="26" t="s">
        <v>39</v>
      </c>
      <c r="B81" s="22">
        <v>-316</v>
      </c>
      <c r="C81" s="22">
        <v>2881</v>
      </c>
      <c r="D81" s="22">
        <v>3197</v>
      </c>
      <c r="E81" s="22">
        <v>169</v>
      </c>
      <c r="F81" s="34">
        <v>303</v>
      </c>
      <c r="G81" s="34">
        <v>134</v>
      </c>
      <c r="H81" s="22">
        <v>-111</v>
      </c>
      <c r="I81" s="34">
        <v>48</v>
      </c>
      <c r="J81" s="34">
        <v>159</v>
      </c>
      <c r="K81" s="22">
        <v>-228</v>
      </c>
      <c r="L81" s="34">
        <v>125</v>
      </c>
      <c r="M81" s="34">
        <v>353</v>
      </c>
      <c r="N81" s="22">
        <v>-307</v>
      </c>
      <c r="O81" s="34">
        <v>42</v>
      </c>
      <c r="P81" s="34">
        <v>349</v>
      </c>
      <c r="Q81" s="40"/>
    </row>
    <row r="82" spans="1:17" ht="21" customHeight="1" x14ac:dyDescent="0.2">
      <c r="A82" s="80" t="s">
        <v>40</v>
      </c>
      <c r="B82" s="76">
        <v>-643</v>
      </c>
      <c r="C82" s="76">
        <v>3267</v>
      </c>
      <c r="D82" s="76">
        <v>3910</v>
      </c>
      <c r="E82" s="76">
        <v>177</v>
      </c>
      <c r="F82" s="69">
        <v>364</v>
      </c>
      <c r="G82" s="69">
        <v>187</v>
      </c>
      <c r="H82" s="76">
        <v>-86</v>
      </c>
      <c r="I82" s="69">
        <v>99</v>
      </c>
      <c r="J82" s="69">
        <v>185</v>
      </c>
      <c r="K82" s="76">
        <v>-176</v>
      </c>
      <c r="L82" s="69">
        <v>158</v>
      </c>
      <c r="M82" s="69">
        <v>334</v>
      </c>
      <c r="N82" s="76">
        <v>-431</v>
      </c>
      <c r="O82" s="69">
        <v>67</v>
      </c>
      <c r="P82" s="69">
        <v>498</v>
      </c>
      <c r="Q82" s="40"/>
    </row>
    <row r="83" spans="1:17" ht="21" customHeight="1" x14ac:dyDescent="0.2">
      <c r="A83" s="26" t="s">
        <v>41</v>
      </c>
      <c r="B83" s="22">
        <v>-280</v>
      </c>
      <c r="C83" s="22">
        <v>2736</v>
      </c>
      <c r="D83" s="22">
        <v>3016</v>
      </c>
      <c r="E83" s="22">
        <v>158</v>
      </c>
      <c r="F83" s="34">
        <v>250</v>
      </c>
      <c r="G83" s="34">
        <v>92</v>
      </c>
      <c r="H83" s="22">
        <v>-138</v>
      </c>
      <c r="I83" s="34">
        <v>47</v>
      </c>
      <c r="J83" s="34">
        <v>185</v>
      </c>
      <c r="K83" s="22">
        <v>-211</v>
      </c>
      <c r="L83" s="34">
        <v>125</v>
      </c>
      <c r="M83" s="34">
        <v>336</v>
      </c>
      <c r="N83" s="22">
        <v>-403</v>
      </c>
      <c r="O83" s="34">
        <v>44</v>
      </c>
      <c r="P83" s="34">
        <v>447</v>
      </c>
      <c r="Q83" s="40"/>
    </row>
    <row r="84" spans="1:17" ht="21" customHeight="1" x14ac:dyDescent="0.2">
      <c r="A84" s="27" t="s">
        <v>42</v>
      </c>
      <c r="B84" s="23">
        <v>-175</v>
      </c>
      <c r="C84" s="23">
        <v>2991</v>
      </c>
      <c r="D84" s="23">
        <v>3166</v>
      </c>
      <c r="E84" s="23">
        <v>138</v>
      </c>
      <c r="F84" s="35">
        <v>282</v>
      </c>
      <c r="G84" s="35">
        <v>144</v>
      </c>
      <c r="H84" s="23">
        <v>-130</v>
      </c>
      <c r="I84" s="35">
        <v>51</v>
      </c>
      <c r="J84" s="35">
        <v>181</v>
      </c>
      <c r="K84" s="23">
        <v>-181</v>
      </c>
      <c r="L84" s="35">
        <v>126</v>
      </c>
      <c r="M84" s="35">
        <v>307</v>
      </c>
      <c r="N84" s="23">
        <v>-346</v>
      </c>
      <c r="O84" s="35">
        <v>47</v>
      </c>
      <c r="P84" s="35">
        <v>393</v>
      </c>
      <c r="Q84" s="40"/>
    </row>
    <row r="85" spans="1:17" ht="21" customHeight="1" x14ac:dyDescent="0.2">
      <c r="A85" s="26" t="s">
        <v>43</v>
      </c>
      <c r="B85" s="22">
        <v>-86</v>
      </c>
      <c r="C85" s="22">
        <v>3139</v>
      </c>
      <c r="D85" s="22">
        <v>3225</v>
      </c>
      <c r="E85" s="22">
        <v>204</v>
      </c>
      <c r="F85" s="34">
        <v>386</v>
      </c>
      <c r="G85" s="34">
        <v>182</v>
      </c>
      <c r="H85" s="22">
        <v>-124</v>
      </c>
      <c r="I85" s="34">
        <v>54</v>
      </c>
      <c r="J85" s="34">
        <v>178</v>
      </c>
      <c r="K85" s="22">
        <v>-143</v>
      </c>
      <c r="L85" s="34">
        <v>137</v>
      </c>
      <c r="M85" s="34">
        <v>280</v>
      </c>
      <c r="N85" s="22">
        <v>-357</v>
      </c>
      <c r="O85" s="34">
        <v>44</v>
      </c>
      <c r="P85" s="34">
        <v>401</v>
      </c>
      <c r="Q85" s="40"/>
    </row>
    <row r="86" spans="1:17" ht="21" customHeight="1" x14ac:dyDescent="0.2">
      <c r="A86" s="27" t="s">
        <v>44</v>
      </c>
      <c r="B86" s="23">
        <v>-384</v>
      </c>
      <c r="C86" s="23">
        <v>3618</v>
      </c>
      <c r="D86" s="23">
        <v>4002</v>
      </c>
      <c r="E86" s="23">
        <v>103</v>
      </c>
      <c r="F86" s="35">
        <v>315</v>
      </c>
      <c r="G86" s="35">
        <v>212</v>
      </c>
      <c r="H86" s="23">
        <v>-117</v>
      </c>
      <c r="I86" s="35">
        <v>65</v>
      </c>
      <c r="J86" s="35">
        <v>182</v>
      </c>
      <c r="K86" s="23">
        <v>-144</v>
      </c>
      <c r="L86" s="35">
        <v>157</v>
      </c>
      <c r="M86" s="35">
        <v>301</v>
      </c>
      <c r="N86" s="23">
        <v>-527</v>
      </c>
      <c r="O86" s="35">
        <v>43</v>
      </c>
      <c r="P86" s="35">
        <v>570</v>
      </c>
      <c r="Q86" s="40"/>
    </row>
    <row r="87" spans="1:17" ht="21" customHeight="1" x14ac:dyDescent="0.2">
      <c r="A87" s="26" t="s">
        <v>45</v>
      </c>
      <c r="B87" s="22">
        <v>-93</v>
      </c>
      <c r="C87" s="22">
        <v>2876</v>
      </c>
      <c r="D87" s="22">
        <v>2969</v>
      </c>
      <c r="E87" s="22">
        <v>118</v>
      </c>
      <c r="F87" s="34">
        <v>272</v>
      </c>
      <c r="G87" s="34">
        <v>154</v>
      </c>
      <c r="H87" s="22">
        <v>-75</v>
      </c>
      <c r="I87" s="34">
        <v>65</v>
      </c>
      <c r="J87" s="34">
        <v>140</v>
      </c>
      <c r="K87" s="22">
        <v>-115</v>
      </c>
      <c r="L87" s="34">
        <v>128</v>
      </c>
      <c r="M87" s="34">
        <v>243</v>
      </c>
      <c r="N87" s="22">
        <v>-355</v>
      </c>
      <c r="O87" s="34">
        <v>88</v>
      </c>
      <c r="P87" s="34">
        <v>443</v>
      </c>
      <c r="Q87" s="40"/>
    </row>
    <row r="88" spans="1:17" ht="21" customHeight="1" x14ac:dyDescent="0.2">
      <c r="A88" s="27" t="s">
        <v>46</v>
      </c>
      <c r="B88" s="23">
        <v>-75</v>
      </c>
      <c r="C88" s="23">
        <v>3148</v>
      </c>
      <c r="D88" s="23">
        <v>3223</v>
      </c>
      <c r="E88" s="23">
        <v>189</v>
      </c>
      <c r="F88" s="35">
        <v>306</v>
      </c>
      <c r="G88" s="35">
        <v>117</v>
      </c>
      <c r="H88" s="23">
        <v>-98</v>
      </c>
      <c r="I88" s="35">
        <v>73</v>
      </c>
      <c r="J88" s="35">
        <v>171</v>
      </c>
      <c r="K88" s="23">
        <v>-66</v>
      </c>
      <c r="L88" s="35">
        <v>149</v>
      </c>
      <c r="M88" s="35">
        <v>215</v>
      </c>
      <c r="N88" s="23">
        <v>-481</v>
      </c>
      <c r="O88" s="35">
        <v>39</v>
      </c>
      <c r="P88" s="35">
        <v>520</v>
      </c>
      <c r="Q88" s="40"/>
    </row>
    <row r="89" spans="1:17" ht="21" customHeight="1" x14ac:dyDescent="0.2">
      <c r="A89" s="26" t="s">
        <v>47</v>
      </c>
      <c r="B89" s="22">
        <v>-119</v>
      </c>
      <c r="C89" s="22">
        <v>3091</v>
      </c>
      <c r="D89" s="22">
        <v>3210</v>
      </c>
      <c r="E89" s="22">
        <v>194</v>
      </c>
      <c r="F89" s="34">
        <v>370</v>
      </c>
      <c r="G89" s="34">
        <v>176</v>
      </c>
      <c r="H89" s="22">
        <v>-131</v>
      </c>
      <c r="I89" s="34">
        <v>63</v>
      </c>
      <c r="J89" s="34">
        <v>194</v>
      </c>
      <c r="K89" s="22">
        <v>-84</v>
      </c>
      <c r="L89" s="34">
        <v>132</v>
      </c>
      <c r="M89" s="34">
        <v>216</v>
      </c>
      <c r="N89" s="22">
        <v>-402</v>
      </c>
      <c r="O89" s="34">
        <v>44</v>
      </c>
      <c r="P89" s="34">
        <v>446</v>
      </c>
      <c r="Q89" s="40"/>
    </row>
    <row r="90" spans="1:17" ht="21" customHeight="1" x14ac:dyDescent="0.2">
      <c r="A90" s="27" t="s">
        <v>48</v>
      </c>
      <c r="B90" s="23">
        <v>-312</v>
      </c>
      <c r="C90" s="23">
        <v>3575</v>
      </c>
      <c r="D90" s="23">
        <v>3887</v>
      </c>
      <c r="E90" s="23">
        <v>150</v>
      </c>
      <c r="F90" s="35">
        <v>327</v>
      </c>
      <c r="G90" s="35">
        <v>177</v>
      </c>
      <c r="H90" s="23">
        <v>-150</v>
      </c>
      <c r="I90" s="35">
        <v>51</v>
      </c>
      <c r="J90" s="35">
        <v>201</v>
      </c>
      <c r="K90" s="23">
        <v>-70</v>
      </c>
      <c r="L90" s="35">
        <v>146</v>
      </c>
      <c r="M90" s="35">
        <v>216</v>
      </c>
      <c r="N90" s="23">
        <v>-553</v>
      </c>
      <c r="O90" s="35">
        <v>62</v>
      </c>
      <c r="P90" s="35">
        <v>615</v>
      </c>
      <c r="Q90" s="40"/>
    </row>
    <row r="91" spans="1:17" ht="21" customHeight="1" x14ac:dyDescent="0.2">
      <c r="A91" s="26" t="s">
        <v>144</v>
      </c>
      <c r="B91" s="22">
        <v>-47</v>
      </c>
      <c r="C91" s="22">
        <v>3097</v>
      </c>
      <c r="D91" s="22">
        <v>3144</v>
      </c>
      <c r="E91" s="22">
        <v>181</v>
      </c>
      <c r="F91" s="34">
        <v>264</v>
      </c>
      <c r="G91" s="34">
        <v>83</v>
      </c>
      <c r="H91" s="22">
        <v>-165</v>
      </c>
      <c r="I91" s="34">
        <v>44</v>
      </c>
      <c r="J91" s="34">
        <v>209</v>
      </c>
      <c r="K91" s="22">
        <v>-76</v>
      </c>
      <c r="L91" s="34">
        <v>147</v>
      </c>
      <c r="M91" s="34">
        <v>223</v>
      </c>
      <c r="N91" s="22">
        <v>-384</v>
      </c>
      <c r="O91" s="34">
        <v>49</v>
      </c>
      <c r="P91" s="34">
        <v>433</v>
      </c>
      <c r="Q91" s="40"/>
    </row>
    <row r="92" spans="1:17" ht="21" customHeight="1" x14ac:dyDescent="0.2">
      <c r="A92" s="27" t="s">
        <v>145</v>
      </c>
      <c r="B92" s="23">
        <v>-36</v>
      </c>
      <c r="C92" s="23">
        <v>3397</v>
      </c>
      <c r="D92" s="23">
        <v>3433</v>
      </c>
      <c r="E92" s="23">
        <v>147</v>
      </c>
      <c r="F92" s="35">
        <v>303</v>
      </c>
      <c r="G92" s="35">
        <v>156</v>
      </c>
      <c r="H92" s="23">
        <v>-156</v>
      </c>
      <c r="I92" s="35">
        <v>52</v>
      </c>
      <c r="J92" s="35">
        <v>208</v>
      </c>
      <c r="K92" s="23">
        <v>-87</v>
      </c>
      <c r="L92" s="35">
        <v>142</v>
      </c>
      <c r="M92" s="35">
        <v>229</v>
      </c>
      <c r="N92" s="23">
        <v>-472</v>
      </c>
      <c r="O92" s="35">
        <v>59</v>
      </c>
      <c r="P92" s="35">
        <v>531</v>
      </c>
      <c r="Q92" s="40"/>
    </row>
    <row r="93" spans="1:17" ht="21" customHeight="1" x14ac:dyDescent="0.2">
      <c r="A93" s="26" t="s">
        <v>146</v>
      </c>
      <c r="B93" s="22">
        <v>42</v>
      </c>
      <c r="C93" s="22">
        <v>3429</v>
      </c>
      <c r="D93" s="22">
        <v>3387</v>
      </c>
      <c r="E93" s="22">
        <v>196</v>
      </c>
      <c r="F93" s="34">
        <v>359</v>
      </c>
      <c r="G93" s="34">
        <v>163</v>
      </c>
      <c r="H93" s="22">
        <v>-144</v>
      </c>
      <c r="I93" s="34">
        <v>53</v>
      </c>
      <c r="J93" s="34">
        <v>197</v>
      </c>
      <c r="K93" s="22">
        <v>-57</v>
      </c>
      <c r="L93" s="34">
        <v>146</v>
      </c>
      <c r="M93" s="34">
        <v>203</v>
      </c>
      <c r="N93" s="22">
        <v>-521</v>
      </c>
      <c r="O93" s="34">
        <v>58</v>
      </c>
      <c r="P93" s="34">
        <v>579</v>
      </c>
      <c r="Q93" s="40"/>
    </row>
    <row r="94" spans="1:17" ht="21" customHeight="1" x14ac:dyDescent="0.2">
      <c r="A94" s="27" t="s">
        <v>147</v>
      </c>
      <c r="B94" s="23">
        <v>-14</v>
      </c>
      <c r="C94" s="23">
        <v>4216</v>
      </c>
      <c r="D94" s="23">
        <v>4230</v>
      </c>
      <c r="E94" s="23">
        <v>179</v>
      </c>
      <c r="F94" s="35">
        <v>382</v>
      </c>
      <c r="G94" s="35">
        <v>203</v>
      </c>
      <c r="H94" s="23">
        <v>-169</v>
      </c>
      <c r="I94" s="35">
        <v>45</v>
      </c>
      <c r="J94" s="35">
        <v>214</v>
      </c>
      <c r="K94" s="23">
        <v>-75</v>
      </c>
      <c r="L94" s="35">
        <v>158</v>
      </c>
      <c r="M94" s="35">
        <v>233</v>
      </c>
      <c r="N94" s="23">
        <v>-591</v>
      </c>
      <c r="O94" s="35">
        <v>95</v>
      </c>
      <c r="P94" s="35">
        <v>686</v>
      </c>
      <c r="Q94" s="40"/>
    </row>
    <row r="95" spans="1:17" ht="21" customHeight="1" x14ac:dyDescent="0.2">
      <c r="A95" s="26" t="s">
        <v>201</v>
      </c>
      <c r="B95" s="22">
        <v>57</v>
      </c>
      <c r="C95" s="22">
        <v>3506</v>
      </c>
      <c r="D95" s="22">
        <v>3449</v>
      </c>
      <c r="E95" s="22">
        <v>51</v>
      </c>
      <c r="F95" s="34">
        <v>268</v>
      </c>
      <c r="G95" s="34">
        <v>217</v>
      </c>
      <c r="H95" s="22">
        <v>-148</v>
      </c>
      <c r="I95" s="34">
        <v>63</v>
      </c>
      <c r="J95" s="34">
        <v>211</v>
      </c>
      <c r="K95" s="22">
        <v>-65</v>
      </c>
      <c r="L95" s="34">
        <v>143</v>
      </c>
      <c r="M95" s="34">
        <v>208</v>
      </c>
      <c r="N95" s="22">
        <v>-431</v>
      </c>
      <c r="O95" s="34">
        <v>46</v>
      </c>
      <c r="P95" s="34">
        <v>477</v>
      </c>
      <c r="Q95" s="40"/>
    </row>
    <row r="96" spans="1:17" ht="21" customHeight="1" x14ac:dyDescent="0.2">
      <c r="A96" s="27" t="s">
        <v>202</v>
      </c>
      <c r="B96" s="23">
        <v>225</v>
      </c>
      <c r="C96" s="23">
        <v>4082</v>
      </c>
      <c r="D96" s="23">
        <v>3857</v>
      </c>
      <c r="E96" s="23">
        <v>154</v>
      </c>
      <c r="F96" s="35">
        <v>348</v>
      </c>
      <c r="G96" s="35">
        <v>194</v>
      </c>
      <c r="H96" s="23">
        <v>-157</v>
      </c>
      <c r="I96" s="35">
        <v>66</v>
      </c>
      <c r="J96" s="35">
        <v>223</v>
      </c>
      <c r="K96" s="23">
        <v>-51</v>
      </c>
      <c r="L96" s="35">
        <v>169</v>
      </c>
      <c r="M96" s="35">
        <v>220</v>
      </c>
      <c r="N96" s="23">
        <v>-465</v>
      </c>
      <c r="O96" s="35">
        <v>107</v>
      </c>
      <c r="P96" s="35">
        <v>572</v>
      </c>
      <c r="Q96" s="40"/>
    </row>
    <row r="97" spans="1:17" ht="21" customHeight="1" x14ac:dyDescent="0.2">
      <c r="A97" s="26" t="s">
        <v>203</v>
      </c>
      <c r="B97" s="22">
        <v>397</v>
      </c>
      <c r="C97" s="22">
        <v>3984</v>
      </c>
      <c r="D97" s="22">
        <v>3587</v>
      </c>
      <c r="E97" s="22">
        <v>190</v>
      </c>
      <c r="F97" s="34">
        <v>387</v>
      </c>
      <c r="G97" s="34">
        <v>197</v>
      </c>
      <c r="H97" s="22">
        <v>-138</v>
      </c>
      <c r="I97" s="34">
        <v>72</v>
      </c>
      <c r="J97" s="34">
        <v>210</v>
      </c>
      <c r="K97" s="22">
        <v>-71</v>
      </c>
      <c r="L97" s="34">
        <v>149</v>
      </c>
      <c r="M97" s="34">
        <v>220</v>
      </c>
      <c r="N97" s="22">
        <v>-359</v>
      </c>
      <c r="O97" s="34">
        <v>125</v>
      </c>
      <c r="P97" s="34">
        <v>484</v>
      </c>
      <c r="Q97" s="40"/>
    </row>
    <row r="98" spans="1:17" ht="21" customHeight="1" x14ac:dyDescent="0.2">
      <c r="A98" s="27" t="s">
        <v>204</v>
      </c>
      <c r="B98" s="23">
        <v>-27</v>
      </c>
      <c r="C98" s="23">
        <v>4679</v>
      </c>
      <c r="D98" s="23">
        <v>4706</v>
      </c>
      <c r="E98" s="23">
        <v>44</v>
      </c>
      <c r="F98" s="35">
        <v>383</v>
      </c>
      <c r="G98" s="35">
        <v>339</v>
      </c>
      <c r="H98" s="23">
        <v>-74</v>
      </c>
      <c r="I98" s="35">
        <v>176</v>
      </c>
      <c r="J98" s="35">
        <v>250</v>
      </c>
      <c r="K98" s="23">
        <v>-93</v>
      </c>
      <c r="L98" s="35">
        <v>156</v>
      </c>
      <c r="M98" s="35">
        <v>249</v>
      </c>
      <c r="N98" s="23">
        <v>-562</v>
      </c>
      <c r="O98" s="35">
        <v>98</v>
      </c>
      <c r="P98" s="35">
        <v>660</v>
      </c>
      <c r="Q98" s="40"/>
    </row>
    <row r="99" spans="1:17" ht="21" customHeight="1" x14ac:dyDescent="0.2">
      <c r="A99" s="26" t="s">
        <v>206</v>
      </c>
      <c r="B99" s="22">
        <v>434</v>
      </c>
      <c r="C99" s="22">
        <v>4020</v>
      </c>
      <c r="D99" s="22">
        <v>3586</v>
      </c>
      <c r="E99" s="22">
        <v>216</v>
      </c>
      <c r="F99" s="34">
        <v>297</v>
      </c>
      <c r="G99" s="34">
        <v>81</v>
      </c>
      <c r="H99" s="22">
        <v>-137</v>
      </c>
      <c r="I99" s="34">
        <v>97</v>
      </c>
      <c r="J99" s="34">
        <v>234</v>
      </c>
      <c r="K99" s="22">
        <v>-87</v>
      </c>
      <c r="L99" s="34">
        <v>137</v>
      </c>
      <c r="M99" s="34">
        <v>224</v>
      </c>
      <c r="N99" s="22">
        <v>-441</v>
      </c>
      <c r="O99" s="34">
        <v>76</v>
      </c>
      <c r="P99" s="34">
        <v>517</v>
      </c>
      <c r="Q99" s="40"/>
    </row>
    <row r="100" spans="1:17" ht="21" customHeight="1" x14ac:dyDescent="0.2">
      <c r="A100" s="27" t="s">
        <v>207</v>
      </c>
      <c r="B100" s="23">
        <v>466</v>
      </c>
      <c r="C100" s="23">
        <v>4516</v>
      </c>
      <c r="D100" s="23">
        <v>4050</v>
      </c>
      <c r="E100" s="23">
        <v>277</v>
      </c>
      <c r="F100" s="35">
        <v>411</v>
      </c>
      <c r="G100" s="35">
        <v>134</v>
      </c>
      <c r="H100" s="23">
        <v>-131</v>
      </c>
      <c r="I100" s="35">
        <v>102</v>
      </c>
      <c r="J100" s="35">
        <v>233</v>
      </c>
      <c r="K100" s="23">
        <v>-82</v>
      </c>
      <c r="L100" s="35">
        <v>143</v>
      </c>
      <c r="M100" s="35">
        <v>225</v>
      </c>
      <c r="N100" s="23">
        <v>-550</v>
      </c>
      <c r="O100" s="35">
        <v>91</v>
      </c>
      <c r="P100" s="35">
        <v>641</v>
      </c>
      <c r="Q100" s="40"/>
    </row>
    <row r="101" spans="1:17" ht="21" customHeight="1" x14ac:dyDescent="0.2">
      <c r="A101" s="26" t="s">
        <v>208</v>
      </c>
      <c r="B101" s="22">
        <v>720</v>
      </c>
      <c r="C101" s="22">
        <v>4484</v>
      </c>
      <c r="D101" s="22">
        <v>3764</v>
      </c>
      <c r="E101" s="22">
        <v>313</v>
      </c>
      <c r="F101" s="34">
        <v>420</v>
      </c>
      <c r="G101" s="34">
        <v>107</v>
      </c>
      <c r="H101" s="22">
        <v>-135</v>
      </c>
      <c r="I101" s="34">
        <v>94</v>
      </c>
      <c r="J101" s="34">
        <v>229</v>
      </c>
      <c r="K101" s="22">
        <v>-39</v>
      </c>
      <c r="L101" s="34">
        <v>158</v>
      </c>
      <c r="M101" s="34">
        <v>197</v>
      </c>
      <c r="N101" s="22">
        <v>-458</v>
      </c>
      <c r="O101" s="34">
        <v>101</v>
      </c>
      <c r="P101" s="34">
        <v>559</v>
      </c>
      <c r="Q101" s="40"/>
    </row>
    <row r="102" spans="1:17" ht="21" customHeight="1" x14ac:dyDescent="0.2">
      <c r="A102" s="27" t="s">
        <v>209</v>
      </c>
      <c r="B102" s="23">
        <v>525</v>
      </c>
      <c r="C102" s="23">
        <v>5420</v>
      </c>
      <c r="D102" s="23">
        <v>4895</v>
      </c>
      <c r="E102" s="23">
        <v>303</v>
      </c>
      <c r="F102" s="35">
        <v>444</v>
      </c>
      <c r="G102" s="35">
        <v>141</v>
      </c>
      <c r="H102" s="23">
        <v>-107</v>
      </c>
      <c r="I102" s="35">
        <v>124</v>
      </c>
      <c r="J102" s="35">
        <v>231</v>
      </c>
      <c r="K102" s="23">
        <v>-59</v>
      </c>
      <c r="L102" s="35">
        <v>186</v>
      </c>
      <c r="M102" s="35">
        <v>245</v>
      </c>
      <c r="N102" s="23">
        <v>-583</v>
      </c>
      <c r="O102" s="35">
        <v>135</v>
      </c>
      <c r="P102" s="35">
        <v>718</v>
      </c>
      <c r="Q102" s="40"/>
    </row>
    <row r="103" spans="1:17" ht="21" customHeight="1" x14ac:dyDescent="0.2">
      <c r="A103" s="26" t="s">
        <v>210</v>
      </c>
      <c r="B103" s="22">
        <v>792</v>
      </c>
      <c r="C103" s="22">
        <v>4684</v>
      </c>
      <c r="D103" s="22">
        <v>3892</v>
      </c>
      <c r="E103" s="22">
        <v>256</v>
      </c>
      <c r="F103" s="34">
        <v>340</v>
      </c>
      <c r="G103" s="34">
        <v>84</v>
      </c>
      <c r="H103" s="22">
        <v>-129</v>
      </c>
      <c r="I103" s="34">
        <v>88</v>
      </c>
      <c r="J103" s="34">
        <v>217</v>
      </c>
      <c r="K103" s="22">
        <v>-21</v>
      </c>
      <c r="L103" s="34">
        <v>180</v>
      </c>
      <c r="M103" s="34">
        <v>201</v>
      </c>
      <c r="N103" s="22">
        <v>-467</v>
      </c>
      <c r="O103" s="34">
        <v>127</v>
      </c>
      <c r="P103" s="34">
        <v>594</v>
      </c>
      <c r="Q103" s="40"/>
    </row>
    <row r="104" spans="1:17" ht="21" customHeight="1" x14ac:dyDescent="0.2">
      <c r="A104" s="27" t="s">
        <v>211</v>
      </c>
      <c r="B104" s="23">
        <v>888</v>
      </c>
      <c r="C104" s="23">
        <v>5093</v>
      </c>
      <c r="D104" s="23">
        <v>4205</v>
      </c>
      <c r="E104" s="23">
        <v>332</v>
      </c>
      <c r="F104" s="35">
        <v>406</v>
      </c>
      <c r="G104" s="35">
        <v>74</v>
      </c>
      <c r="H104" s="23">
        <v>-110</v>
      </c>
      <c r="I104" s="35">
        <v>116</v>
      </c>
      <c r="J104" s="35">
        <v>226</v>
      </c>
      <c r="K104" s="23">
        <v>1</v>
      </c>
      <c r="L104" s="35">
        <v>210</v>
      </c>
      <c r="M104" s="35">
        <v>209</v>
      </c>
      <c r="N104" s="23">
        <v>-583</v>
      </c>
      <c r="O104" s="35">
        <v>107</v>
      </c>
      <c r="P104" s="35">
        <v>690</v>
      </c>
      <c r="Q104" s="40"/>
    </row>
    <row r="105" spans="1:17" ht="21" customHeight="1" x14ac:dyDescent="0.2">
      <c r="A105" s="26" t="s">
        <v>212</v>
      </c>
      <c r="B105" s="22">
        <v>1146</v>
      </c>
      <c r="C105" s="22">
        <v>5375</v>
      </c>
      <c r="D105" s="22">
        <v>4229</v>
      </c>
      <c r="E105" s="22">
        <v>375</v>
      </c>
      <c r="F105" s="34">
        <v>497</v>
      </c>
      <c r="G105" s="34">
        <v>122</v>
      </c>
      <c r="H105" s="22">
        <v>-105</v>
      </c>
      <c r="I105" s="34">
        <v>108</v>
      </c>
      <c r="J105" s="34">
        <v>213</v>
      </c>
      <c r="K105" s="22">
        <v>-6</v>
      </c>
      <c r="L105" s="34">
        <v>207</v>
      </c>
      <c r="M105" s="34">
        <v>213</v>
      </c>
      <c r="N105" s="22">
        <v>-529</v>
      </c>
      <c r="O105" s="34">
        <v>123</v>
      </c>
      <c r="P105" s="34">
        <v>652</v>
      </c>
      <c r="Q105" s="40"/>
    </row>
    <row r="106" spans="1:17" ht="21" customHeight="1" x14ac:dyDescent="0.2">
      <c r="A106" s="27" t="s">
        <v>213</v>
      </c>
      <c r="B106" s="23">
        <v>948</v>
      </c>
      <c r="C106" s="23">
        <v>6315</v>
      </c>
      <c r="D106" s="23">
        <v>5367</v>
      </c>
      <c r="E106" s="23">
        <v>377</v>
      </c>
      <c r="F106" s="35">
        <v>519</v>
      </c>
      <c r="G106" s="35">
        <v>142</v>
      </c>
      <c r="H106" s="23">
        <v>-116</v>
      </c>
      <c r="I106" s="35">
        <v>99</v>
      </c>
      <c r="J106" s="35">
        <v>215</v>
      </c>
      <c r="K106" s="23">
        <v>-3</v>
      </c>
      <c r="L106" s="35">
        <v>217</v>
      </c>
      <c r="M106" s="35">
        <v>220</v>
      </c>
      <c r="N106" s="23">
        <v>-708</v>
      </c>
      <c r="O106" s="35">
        <v>150</v>
      </c>
      <c r="P106" s="35">
        <v>858</v>
      </c>
      <c r="Q106" s="40"/>
    </row>
    <row r="107" spans="1:17" ht="21" customHeight="1" x14ac:dyDescent="0.2">
      <c r="A107" s="26" t="s">
        <v>217</v>
      </c>
      <c r="B107" s="22">
        <v>1446</v>
      </c>
      <c r="C107" s="22">
        <v>5646</v>
      </c>
      <c r="D107" s="22">
        <v>4200</v>
      </c>
      <c r="E107" s="22">
        <v>313</v>
      </c>
      <c r="F107" s="34">
        <v>396</v>
      </c>
      <c r="G107" s="34">
        <v>83</v>
      </c>
      <c r="H107" s="22">
        <v>-135</v>
      </c>
      <c r="I107" s="34">
        <v>88</v>
      </c>
      <c r="J107" s="34">
        <v>223</v>
      </c>
      <c r="K107" s="22">
        <v>6</v>
      </c>
      <c r="L107" s="34">
        <v>202</v>
      </c>
      <c r="M107" s="34">
        <v>196</v>
      </c>
      <c r="N107" s="22">
        <v>-571</v>
      </c>
      <c r="O107" s="34">
        <v>105</v>
      </c>
      <c r="P107" s="34">
        <v>676</v>
      </c>
      <c r="Q107" s="40"/>
    </row>
    <row r="108" spans="1:17" ht="21" customHeight="1" x14ac:dyDescent="0.2">
      <c r="A108" s="27" t="s">
        <v>218</v>
      </c>
      <c r="B108" s="23">
        <v>1460</v>
      </c>
      <c r="C108" s="23">
        <v>6047</v>
      </c>
      <c r="D108" s="23">
        <v>4587</v>
      </c>
      <c r="E108" s="23">
        <v>379</v>
      </c>
      <c r="F108" s="35">
        <v>479</v>
      </c>
      <c r="G108" s="35">
        <v>100</v>
      </c>
      <c r="H108" s="23">
        <v>-139</v>
      </c>
      <c r="I108" s="35">
        <v>84</v>
      </c>
      <c r="J108" s="35">
        <v>223</v>
      </c>
      <c r="K108" s="23">
        <v>-14</v>
      </c>
      <c r="L108" s="35">
        <v>193</v>
      </c>
      <c r="M108" s="35">
        <v>207</v>
      </c>
      <c r="N108" s="23">
        <v>-591</v>
      </c>
      <c r="O108" s="35">
        <v>130</v>
      </c>
      <c r="P108" s="35">
        <v>721</v>
      </c>
      <c r="Q108" s="40"/>
    </row>
    <row r="109" spans="1:17" ht="21" customHeight="1" x14ac:dyDescent="0.2">
      <c r="A109" s="26" t="s">
        <v>219</v>
      </c>
      <c r="B109" s="22">
        <v>1307</v>
      </c>
      <c r="C109" s="22">
        <v>6012</v>
      </c>
      <c r="D109" s="22">
        <v>4705</v>
      </c>
      <c r="E109" s="22">
        <v>401</v>
      </c>
      <c r="F109" s="34">
        <v>493</v>
      </c>
      <c r="G109" s="34">
        <v>92</v>
      </c>
      <c r="H109" s="22">
        <v>-151</v>
      </c>
      <c r="I109" s="34">
        <v>83</v>
      </c>
      <c r="J109" s="34">
        <v>234</v>
      </c>
      <c r="K109" s="22">
        <v>-38</v>
      </c>
      <c r="L109" s="34">
        <v>215</v>
      </c>
      <c r="M109" s="34">
        <v>253</v>
      </c>
      <c r="N109" s="22">
        <v>-608</v>
      </c>
      <c r="O109" s="34">
        <v>141</v>
      </c>
      <c r="P109" s="34">
        <v>749</v>
      </c>
      <c r="Q109" s="40"/>
    </row>
    <row r="110" spans="1:17" ht="21" customHeight="1" x14ac:dyDescent="0.2">
      <c r="A110" s="27" t="s">
        <v>220</v>
      </c>
      <c r="B110" s="23">
        <v>1207</v>
      </c>
      <c r="C110" s="23">
        <v>7269</v>
      </c>
      <c r="D110" s="23">
        <v>6062</v>
      </c>
      <c r="E110" s="23">
        <v>386</v>
      </c>
      <c r="F110" s="35">
        <v>544</v>
      </c>
      <c r="G110" s="35">
        <v>158</v>
      </c>
      <c r="H110" s="23">
        <v>-138</v>
      </c>
      <c r="I110" s="35">
        <v>101</v>
      </c>
      <c r="J110" s="35">
        <v>239</v>
      </c>
      <c r="K110" s="23">
        <v>-15</v>
      </c>
      <c r="L110" s="35">
        <v>231</v>
      </c>
      <c r="M110" s="35">
        <v>246</v>
      </c>
      <c r="N110" s="23">
        <v>-799</v>
      </c>
      <c r="O110" s="35">
        <v>146</v>
      </c>
      <c r="P110" s="35">
        <v>945</v>
      </c>
      <c r="Q110" s="40"/>
    </row>
    <row r="111" spans="1:17" ht="21" customHeight="1" x14ac:dyDescent="0.2">
      <c r="A111" s="26" t="s">
        <v>221</v>
      </c>
      <c r="B111" s="22">
        <v>1673</v>
      </c>
      <c r="C111" s="22">
        <v>6234</v>
      </c>
      <c r="D111" s="22">
        <v>4561</v>
      </c>
      <c r="E111" s="22">
        <v>254</v>
      </c>
      <c r="F111" s="34">
        <v>374</v>
      </c>
      <c r="G111" s="34">
        <v>120</v>
      </c>
      <c r="H111" s="22">
        <v>-126</v>
      </c>
      <c r="I111" s="34">
        <v>103</v>
      </c>
      <c r="J111" s="34">
        <v>229</v>
      </c>
      <c r="K111" s="22">
        <v>-19</v>
      </c>
      <c r="L111" s="34">
        <v>193</v>
      </c>
      <c r="M111" s="34">
        <v>212</v>
      </c>
      <c r="N111" s="22">
        <v>-614</v>
      </c>
      <c r="O111" s="34">
        <v>128</v>
      </c>
      <c r="P111" s="34">
        <v>742</v>
      </c>
      <c r="Q111" s="40"/>
    </row>
    <row r="112" spans="1:17" ht="21" customHeight="1" x14ac:dyDescent="0.2">
      <c r="A112" s="27" t="s">
        <v>222</v>
      </c>
      <c r="B112" s="23">
        <v>1534</v>
      </c>
      <c r="C112" s="23">
        <v>6730</v>
      </c>
      <c r="D112" s="23">
        <v>5196</v>
      </c>
      <c r="E112" s="23">
        <v>307</v>
      </c>
      <c r="F112" s="35">
        <v>439</v>
      </c>
      <c r="G112" s="35">
        <v>132</v>
      </c>
      <c r="H112" s="23">
        <v>-140</v>
      </c>
      <c r="I112" s="35">
        <v>92</v>
      </c>
      <c r="J112" s="35">
        <v>232</v>
      </c>
      <c r="K112" s="23">
        <v>24</v>
      </c>
      <c r="L112" s="35">
        <v>209</v>
      </c>
      <c r="M112" s="35">
        <v>185</v>
      </c>
      <c r="N112" s="23">
        <v>-718</v>
      </c>
      <c r="O112" s="35">
        <v>130</v>
      </c>
      <c r="P112" s="35">
        <v>848</v>
      </c>
      <c r="Q112" s="40"/>
    </row>
    <row r="113" spans="1:17" ht="21" customHeight="1" x14ac:dyDescent="0.2">
      <c r="A113" s="26" t="s">
        <v>223</v>
      </c>
      <c r="B113" s="22">
        <v>1785</v>
      </c>
      <c r="C113" s="22">
        <v>6800</v>
      </c>
      <c r="D113" s="22">
        <v>5015</v>
      </c>
      <c r="E113" s="22">
        <v>313</v>
      </c>
      <c r="F113" s="34">
        <v>494</v>
      </c>
      <c r="G113" s="34">
        <v>181</v>
      </c>
      <c r="H113" s="22">
        <v>-137</v>
      </c>
      <c r="I113" s="34">
        <v>100</v>
      </c>
      <c r="J113" s="34">
        <v>237</v>
      </c>
      <c r="K113" s="22">
        <v>41</v>
      </c>
      <c r="L113" s="34">
        <v>234</v>
      </c>
      <c r="M113" s="34">
        <v>193</v>
      </c>
      <c r="N113" s="22">
        <v>-647</v>
      </c>
      <c r="O113" s="34">
        <v>152</v>
      </c>
      <c r="P113" s="34">
        <v>799</v>
      </c>
      <c r="Q113" s="40"/>
    </row>
    <row r="114" spans="1:17" ht="21" customHeight="1" x14ac:dyDescent="0.2">
      <c r="A114" s="27" t="s">
        <v>224</v>
      </c>
      <c r="B114" s="23">
        <v>1599</v>
      </c>
      <c r="C114" s="23">
        <v>7837</v>
      </c>
      <c r="D114" s="23">
        <v>6238</v>
      </c>
      <c r="E114" s="23">
        <v>351</v>
      </c>
      <c r="F114" s="35">
        <v>501</v>
      </c>
      <c r="G114" s="35">
        <v>150</v>
      </c>
      <c r="H114" s="23">
        <v>-160</v>
      </c>
      <c r="I114" s="35">
        <v>112</v>
      </c>
      <c r="J114" s="35">
        <v>272</v>
      </c>
      <c r="K114" s="23">
        <v>16</v>
      </c>
      <c r="L114" s="35">
        <v>259</v>
      </c>
      <c r="M114" s="35">
        <v>243</v>
      </c>
      <c r="N114" s="23">
        <v>-781</v>
      </c>
      <c r="O114" s="35">
        <v>167</v>
      </c>
      <c r="P114" s="35">
        <v>948</v>
      </c>
      <c r="Q114" s="40"/>
    </row>
    <row r="115" spans="1:17" ht="21" customHeight="1" x14ac:dyDescent="0.2">
      <c r="A115" s="26" t="s">
        <v>225</v>
      </c>
      <c r="B115" s="22">
        <v>2112</v>
      </c>
      <c r="C115" s="22">
        <v>7132</v>
      </c>
      <c r="D115" s="22">
        <v>5020</v>
      </c>
      <c r="E115" s="22">
        <v>267</v>
      </c>
      <c r="F115" s="34">
        <v>375</v>
      </c>
      <c r="G115" s="34">
        <v>108</v>
      </c>
      <c r="H115" s="22">
        <v>-136</v>
      </c>
      <c r="I115" s="34">
        <v>94</v>
      </c>
      <c r="J115" s="34">
        <v>230</v>
      </c>
      <c r="K115" s="22">
        <v>32</v>
      </c>
      <c r="L115" s="34">
        <v>248</v>
      </c>
      <c r="M115" s="34">
        <v>216</v>
      </c>
      <c r="N115" s="22">
        <v>-467</v>
      </c>
      <c r="O115" s="34">
        <v>208</v>
      </c>
      <c r="P115" s="34">
        <v>675</v>
      </c>
      <c r="Q115" s="40"/>
    </row>
    <row r="116" spans="1:17" ht="21" customHeight="1" x14ac:dyDescent="0.2">
      <c r="A116" s="27" t="s">
        <v>226</v>
      </c>
      <c r="B116" s="23">
        <v>1825</v>
      </c>
      <c r="C116" s="23">
        <v>6717</v>
      </c>
      <c r="D116" s="23">
        <v>4892</v>
      </c>
      <c r="E116" s="23">
        <v>214</v>
      </c>
      <c r="F116" s="35">
        <v>333</v>
      </c>
      <c r="G116" s="35">
        <v>119</v>
      </c>
      <c r="H116" s="23">
        <v>-140</v>
      </c>
      <c r="I116" s="35">
        <v>95</v>
      </c>
      <c r="J116" s="35">
        <v>235</v>
      </c>
      <c r="K116" s="23">
        <v>12</v>
      </c>
      <c r="L116" s="35">
        <v>200</v>
      </c>
      <c r="M116" s="35">
        <v>188</v>
      </c>
      <c r="N116" s="23">
        <v>-379</v>
      </c>
      <c r="O116" s="35">
        <v>225</v>
      </c>
      <c r="P116" s="35">
        <v>604</v>
      </c>
      <c r="Q116" s="40"/>
    </row>
    <row r="117" spans="1:17" ht="21" customHeight="1" x14ac:dyDescent="0.2">
      <c r="A117" s="26" t="s">
        <v>227</v>
      </c>
      <c r="B117" s="22">
        <v>1825</v>
      </c>
      <c r="C117" s="22">
        <v>6913</v>
      </c>
      <c r="D117" s="22">
        <v>5088</v>
      </c>
      <c r="E117" s="22">
        <v>337</v>
      </c>
      <c r="F117" s="34">
        <v>448</v>
      </c>
      <c r="G117" s="34">
        <v>111</v>
      </c>
      <c r="H117" s="22">
        <v>-106</v>
      </c>
      <c r="I117" s="34">
        <v>106</v>
      </c>
      <c r="J117" s="34">
        <v>212</v>
      </c>
      <c r="K117" s="22">
        <v>1</v>
      </c>
      <c r="L117" s="34">
        <v>216</v>
      </c>
      <c r="M117" s="34">
        <v>215</v>
      </c>
      <c r="N117" s="22">
        <v>-612</v>
      </c>
      <c r="O117" s="34">
        <v>206</v>
      </c>
      <c r="P117" s="34">
        <v>818</v>
      </c>
      <c r="Q117" s="40"/>
    </row>
    <row r="118" spans="1:17" ht="21" customHeight="1" x14ac:dyDescent="0.2">
      <c r="A118" s="27" t="s">
        <v>228</v>
      </c>
      <c r="B118" s="23">
        <v>1586</v>
      </c>
      <c r="C118" s="23">
        <v>8260</v>
      </c>
      <c r="D118" s="23">
        <v>6674</v>
      </c>
      <c r="E118" s="23">
        <v>321</v>
      </c>
      <c r="F118" s="35">
        <v>440</v>
      </c>
      <c r="G118" s="35">
        <v>119</v>
      </c>
      <c r="H118" s="23">
        <v>-111</v>
      </c>
      <c r="I118" s="35">
        <v>113</v>
      </c>
      <c r="J118" s="35">
        <v>224</v>
      </c>
      <c r="K118" s="23">
        <v>50</v>
      </c>
      <c r="L118" s="35">
        <v>295</v>
      </c>
      <c r="M118" s="35">
        <v>245</v>
      </c>
      <c r="N118" s="23">
        <v>-658</v>
      </c>
      <c r="O118" s="35">
        <v>322</v>
      </c>
      <c r="P118" s="35">
        <v>980</v>
      </c>
      <c r="Q118" s="40"/>
    </row>
    <row r="119" spans="1:17" ht="21" customHeight="1" x14ac:dyDescent="0.2">
      <c r="A119" s="26" t="s">
        <v>230</v>
      </c>
      <c r="B119" s="22">
        <v>2491</v>
      </c>
      <c r="C119" s="22">
        <v>7707</v>
      </c>
      <c r="D119" s="22">
        <v>5216</v>
      </c>
      <c r="E119" s="22">
        <v>304</v>
      </c>
      <c r="F119" s="34">
        <v>401</v>
      </c>
      <c r="G119" s="34">
        <v>97</v>
      </c>
      <c r="H119" s="22">
        <v>-107</v>
      </c>
      <c r="I119" s="34">
        <v>114</v>
      </c>
      <c r="J119" s="34">
        <v>221</v>
      </c>
      <c r="K119" s="22">
        <v>2</v>
      </c>
      <c r="L119" s="34">
        <v>234</v>
      </c>
      <c r="M119" s="34">
        <v>232</v>
      </c>
      <c r="N119" s="22">
        <v>-322</v>
      </c>
      <c r="O119" s="34">
        <v>468</v>
      </c>
      <c r="P119" s="34">
        <v>790</v>
      </c>
      <c r="Q119" s="40"/>
    </row>
    <row r="120" spans="1:17" ht="21" customHeight="1" x14ac:dyDescent="0.2">
      <c r="A120" s="27" t="s">
        <v>231</v>
      </c>
      <c r="B120" s="23">
        <v>2483</v>
      </c>
      <c r="C120" s="23">
        <v>8304</v>
      </c>
      <c r="D120" s="23">
        <v>5821</v>
      </c>
      <c r="E120" s="23">
        <v>478</v>
      </c>
      <c r="F120" s="35">
        <v>598</v>
      </c>
      <c r="G120" s="35">
        <v>120</v>
      </c>
      <c r="H120" s="23">
        <v>-132</v>
      </c>
      <c r="I120" s="35">
        <v>115</v>
      </c>
      <c r="J120" s="35">
        <v>247</v>
      </c>
      <c r="K120" s="23">
        <v>27</v>
      </c>
      <c r="L120" s="35">
        <v>245</v>
      </c>
      <c r="M120" s="35">
        <v>218</v>
      </c>
      <c r="N120" s="23">
        <v>-616</v>
      </c>
      <c r="O120" s="35">
        <v>237</v>
      </c>
      <c r="P120" s="35">
        <v>853</v>
      </c>
      <c r="Q120" s="40"/>
    </row>
    <row r="121" spans="1:17" ht="21" customHeight="1" x14ac:dyDescent="0.2">
      <c r="A121" s="26" t="s">
        <v>232</v>
      </c>
      <c r="B121" s="22">
        <v>2373</v>
      </c>
      <c r="C121" s="22">
        <v>8358</v>
      </c>
      <c r="D121" s="22">
        <v>5985</v>
      </c>
      <c r="E121" s="22">
        <v>357</v>
      </c>
      <c r="F121" s="34">
        <v>549</v>
      </c>
      <c r="G121" s="34">
        <v>192</v>
      </c>
      <c r="H121" s="22">
        <v>-124</v>
      </c>
      <c r="I121" s="34">
        <v>142</v>
      </c>
      <c r="J121" s="34">
        <v>266</v>
      </c>
      <c r="K121" s="22">
        <v>23</v>
      </c>
      <c r="L121" s="34">
        <v>265</v>
      </c>
      <c r="M121" s="34">
        <v>242</v>
      </c>
      <c r="N121" s="22">
        <v>-595</v>
      </c>
      <c r="O121" s="34">
        <v>249</v>
      </c>
      <c r="P121" s="34">
        <v>844</v>
      </c>
      <c r="Q121" s="40"/>
    </row>
    <row r="122" spans="1:17" ht="21" customHeight="1" x14ac:dyDescent="0.2">
      <c r="A122" s="27" t="s">
        <v>233</v>
      </c>
      <c r="B122" s="23">
        <v>2250</v>
      </c>
      <c r="C122" s="23">
        <v>9937</v>
      </c>
      <c r="D122" s="23">
        <v>7687</v>
      </c>
      <c r="E122" s="23">
        <v>291</v>
      </c>
      <c r="F122" s="35">
        <v>592</v>
      </c>
      <c r="G122" s="35">
        <v>301</v>
      </c>
      <c r="H122" s="23">
        <v>-165</v>
      </c>
      <c r="I122" s="35">
        <v>146</v>
      </c>
      <c r="J122" s="35">
        <v>311</v>
      </c>
      <c r="K122" s="23">
        <v>-32</v>
      </c>
      <c r="L122" s="35">
        <v>273</v>
      </c>
      <c r="M122" s="35">
        <v>305</v>
      </c>
      <c r="N122" s="23">
        <v>-732</v>
      </c>
      <c r="O122" s="35">
        <v>281</v>
      </c>
      <c r="P122" s="35">
        <v>1013</v>
      </c>
      <c r="Q122" s="40"/>
    </row>
    <row r="123" spans="1:17" ht="21" customHeight="1" x14ac:dyDescent="0.2">
      <c r="A123" s="26" t="s">
        <v>235</v>
      </c>
      <c r="B123" s="22">
        <v>2666</v>
      </c>
      <c r="C123" s="22">
        <v>9255</v>
      </c>
      <c r="D123" s="22">
        <v>6589</v>
      </c>
      <c r="E123" s="22">
        <v>380</v>
      </c>
      <c r="F123" s="34">
        <v>546</v>
      </c>
      <c r="G123" s="34">
        <v>166</v>
      </c>
      <c r="H123" s="22">
        <v>-196</v>
      </c>
      <c r="I123" s="34">
        <v>130</v>
      </c>
      <c r="J123" s="34">
        <v>326</v>
      </c>
      <c r="K123" s="22">
        <v>15</v>
      </c>
      <c r="L123" s="34">
        <v>297</v>
      </c>
      <c r="M123" s="34">
        <v>282</v>
      </c>
      <c r="N123" s="22">
        <v>-572</v>
      </c>
      <c r="O123" s="34">
        <v>330</v>
      </c>
      <c r="P123" s="34">
        <v>902</v>
      </c>
      <c r="Q123" s="40"/>
    </row>
    <row r="124" spans="1:17" ht="21" customHeight="1" x14ac:dyDescent="0.2">
      <c r="A124" s="27" t="s">
        <v>236</v>
      </c>
      <c r="B124" s="23">
        <v>3058</v>
      </c>
      <c r="C124" s="23">
        <v>10283</v>
      </c>
      <c r="D124" s="23">
        <v>7225</v>
      </c>
      <c r="E124" s="23">
        <v>203</v>
      </c>
      <c r="F124" s="35">
        <v>596</v>
      </c>
      <c r="G124" s="35">
        <v>393</v>
      </c>
      <c r="H124" s="23">
        <v>-224</v>
      </c>
      <c r="I124" s="35">
        <v>142</v>
      </c>
      <c r="J124" s="35">
        <v>366</v>
      </c>
      <c r="K124" s="23">
        <v>11</v>
      </c>
      <c r="L124" s="35">
        <v>325</v>
      </c>
      <c r="M124" s="35">
        <v>314</v>
      </c>
      <c r="N124" s="23">
        <v>-557</v>
      </c>
      <c r="O124" s="35">
        <v>246</v>
      </c>
      <c r="P124" s="35">
        <v>803</v>
      </c>
      <c r="Q124" s="40"/>
    </row>
    <row r="125" spans="1:17" ht="21" customHeight="1" x14ac:dyDescent="0.2">
      <c r="A125" s="26" t="s">
        <v>237</v>
      </c>
      <c r="B125" s="22">
        <v>3010</v>
      </c>
      <c r="C125" s="22">
        <v>10665</v>
      </c>
      <c r="D125" s="22">
        <v>7655</v>
      </c>
      <c r="E125" s="22">
        <v>401</v>
      </c>
      <c r="F125" s="34">
        <v>590</v>
      </c>
      <c r="G125" s="34">
        <v>189</v>
      </c>
      <c r="H125" s="22">
        <v>-243</v>
      </c>
      <c r="I125" s="34">
        <v>129</v>
      </c>
      <c r="J125" s="34">
        <v>372</v>
      </c>
      <c r="K125" s="22">
        <v>75</v>
      </c>
      <c r="L125" s="34">
        <v>385</v>
      </c>
      <c r="M125" s="34">
        <v>310</v>
      </c>
      <c r="N125" s="22">
        <v>-619</v>
      </c>
      <c r="O125" s="34">
        <v>271</v>
      </c>
      <c r="P125" s="34">
        <v>890</v>
      </c>
      <c r="Q125" s="40"/>
    </row>
    <row r="126" spans="1:17" ht="21" customHeight="1" x14ac:dyDescent="0.2">
      <c r="A126" s="27" t="s">
        <v>238</v>
      </c>
      <c r="B126" s="23">
        <v>2550</v>
      </c>
      <c r="C126" s="23">
        <v>12219</v>
      </c>
      <c r="D126" s="23">
        <v>9669</v>
      </c>
      <c r="E126" s="23">
        <v>370</v>
      </c>
      <c r="F126" s="35">
        <v>630</v>
      </c>
      <c r="G126" s="35">
        <v>260</v>
      </c>
      <c r="H126" s="23">
        <v>-214</v>
      </c>
      <c r="I126" s="35">
        <v>174</v>
      </c>
      <c r="J126" s="35">
        <v>388</v>
      </c>
      <c r="K126" s="23">
        <v>38</v>
      </c>
      <c r="L126" s="35">
        <v>393</v>
      </c>
      <c r="M126" s="35">
        <v>355</v>
      </c>
      <c r="N126" s="23">
        <v>-891</v>
      </c>
      <c r="O126" s="35">
        <v>323</v>
      </c>
      <c r="P126" s="35">
        <v>1214</v>
      </c>
      <c r="Q126" s="40"/>
    </row>
    <row r="127" spans="1:17" ht="21" customHeight="1" x14ac:dyDescent="0.2">
      <c r="A127" s="26" t="s">
        <v>239</v>
      </c>
      <c r="B127" s="22">
        <v>2823</v>
      </c>
      <c r="C127" s="22">
        <v>10891</v>
      </c>
      <c r="D127" s="22">
        <v>8068</v>
      </c>
      <c r="E127" s="22">
        <v>212</v>
      </c>
      <c r="F127" s="34">
        <v>550</v>
      </c>
      <c r="G127" s="34">
        <v>338</v>
      </c>
      <c r="H127" s="22">
        <v>-283</v>
      </c>
      <c r="I127" s="34">
        <v>132</v>
      </c>
      <c r="J127" s="34">
        <v>415</v>
      </c>
      <c r="K127" s="22">
        <v>83</v>
      </c>
      <c r="L127" s="34">
        <v>392</v>
      </c>
      <c r="M127" s="34">
        <v>309</v>
      </c>
      <c r="N127" s="22">
        <v>-719</v>
      </c>
      <c r="O127" s="34">
        <v>292</v>
      </c>
      <c r="P127" s="34">
        <v>1011</v>
      </c>
      <c r="Q127" s="40"/>
    </row>
    <row r="128" spans="1:17" ht="21" customHeight="1" x14ac:dyDescent="0.2">
      <c r="A128" s="27" t="s">
        <v>240</v>
      </c>
      <c r="B128" s="23">
        <v>3492</v>
      </c>
      <c r="C128" s="23">
        <v>12031</v>
      </c>
      <c r="D128" s="23">
        <v>8539</v>
      </c>
      <c r="E128" s="23">
        <v>350</v>
      </c>
      <c r="F128" s="35">
        <v>579</v>
      </c>
      <c r="G128" s="35">
        <v>229</v>
      </c>
      <c r="H128" s="23">
        <v>-298</v>
      </c>
      <c r="I128" s="35">
        <v>149</v>
      </c>
      <c r="J128" s="35">
        <v>447</v>
      </c>
      <c r="K128" s="23">
        <v>106</v>
      </c>
      <c r="L128" s="35">
        <v>433</v>
      </c>
      <c r="M128" s="35">
        <v>327</v>
      </c>
      <c r="N128" s="23">
        <v>-677</v>
      </c>
      <c r="O128" s="35">
        <v>270</v>
      </c>
      <c r="P128" s="35">
        <v>947</v>
      </c>
      <c r="Q128" s="40"/>
    </row>
    <row r="129" spans="1:17" ht="21" customHeight="1" x14ac:dyDescent="0.2">
      <c r="A129" s="26" t="s">
        <v>241</v>
      </c>
      <c r="B129" s="22">
        <v>3309</v>
      </c>
      <c r="C129" s="22">
        <v>12367</v>
      </c>
      <c r="D129" s="22">
        <v>9058</v>
      </c>
      <c r="E129" s="22">
        <v>411</v>
      </c>
      <c r="F129" s="34">
        <v>648</v>
      </c>
      <c r="G129" s="34">
        <v>237</v>
      </c>
      <c r="H129" s="22">
        <v>-313</v>
      </c>
      <c r="I129" s="34">
        <v>142</v>
      </c>
      <c r="J129" s="34">
        <v>455</v>
      </c>
      <c r="K129" s="22">
        <v>131</v>
      </c>
      <c r="L129" s="34">
        <v>494</v>
      </c>
      <c r="M129" s="34">
        <v>363</v>
      </c>
      <c r="N129" s="22">
        <v>-801</v>
      </c>
      <c r="O129" s="34">
        <v>289</v>
      </c>
      <c r="P129" s="34">
        <v>1090</v>
      </c>
      <c r="Q129" s="40"/>
    </row>
    <row r="130" spans="1:17" ht="21" customHeight="1" x14ac:dyDescent="0.2">
      <c r="A130" s="27" t="s">
        <v>242</v>
      </c>
      <c r="B130" s="23">
        <v>3224</v>
      </c>
      <c r="C130" s="23">
        <v>14246</v>
      </c>
      <c r="D130" s="23">
        <v>11022</v>
      </c>
      <c r="E130" s="23">
        <v>433</v>
      </c>
      <c r="F130" s="35">
        <v>740</v>
      </c>
      <c r="G130" s="35">
        <v>307</v>
      </c>
      <c r="H130" s="23">
        <v>-332</v>
      </c>
      <c r="I130" s="35">
        <v>163</v>
      </c>
      <c r="J130" s="35">
        <v>495</v>
      </c>
      <c r="K130" s="23">
        <v>112</v>
      </c>
      <c r="L130" s="35">
        <v>503</v>
      </c>
      <c r="M130" s="35">
        <v>391</v>
      </c>
      <c r="N130" s="23">
        <v>-746</v>
      </c>
      <c r="O130" s="35">
        <v>418</v>
      </c>
      <c r="P130" s="35">
        <v>1164</v>
      </c>
      <c r="Q130" s="40"/>
    </row>
  </sheetData>
  <mergeCells count="9">
    <mergeCell ref="A6:A8"/>
    <mergeCell ref="B6:P6"/>
    <mergeCell ref="B7:B8"/>
    <mergeCell ref="C7:C8"/>
    <mergeCell ref="D7:D8"/>
    <mergeCell ref="E7:G7"/>
    <mergeCell ref="H7:J7"/>
    <mergeCell ref="K7:M7"/>
    <mergeCell ref="N7:P7"/>
  </mergeCells>
  <pageMargins left="0.11811023622047245" right="0.31" top="0.15748031496062992" bottom="0.23622047244094491" header="0.15748031496062992" footer="0.15748031496062992"/>
  <pageSetup paperSize="9" scale="54" orientation="landscape" horizontalDpi="300" verticalDpi="300" r:id="rId1"/>
  <headerFooter alignWithMargins="0"/>
  <rowBreaks count="1" manualBreakCount="1">
    <brk id="3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132"/>
  <sheetViews>
    <sheetView showGridLines="0" view="pageBreakPreview" zoomScale="90" zoomScaleNormal="100" zoomScaleSheetLayoutView="90" workbookViewId="0">
      <pane ySplit="9" topLeftCell="A105" activePane="bottomLeft" state="frozen"/>
      <selection activeCell="A31" sqref="A31:XFD31"/>
      <selection pane="bottomLeft" activeCell="L122" sqref="L122"/>
    </sheetView>
  </sheetViews>
  <sheetFormatPr defaultColWidth="9.140625" defaultRowHeight="12.75" x14ac:dyDescent="0.2"/>
  <cols>
    <col min="1" max="1" width="2.7109375" style="15" customWidth="1"/>
    <col min="2" max="9" width="13.7109375" style="15" customWidth="1"/>
    <col min="10" max="10" width="14.85546875" style="15" customWidth="1"/>
    <col min="11" max="17" width="13.7109375" style="15" customWidth="1"/>
    <col min="18" max="16384" width="9.140625" style="15"/>
  </cols>
  <sheetData>
    <row r="2" spans="1:19" x14ac:dyDescent="0.2">
      <c r="B2" s="14" t="s">
        <v>245</v>
      </c>
    </row>
    <row r="3" spans="1:19" ht="11.25" customHeight="1" x14ac:dyDescent="0.2">
      <c r="B3" s="14"/>
    </row>
    <row r="4" spans="1:19" x14ac:dyDescent="0.2">
      <c r="B4" s="17" t="s">
        <v>93</v>
      </c>
    </row>
    <row r="5" spans="1:19" x14ac:dyDescent="0.2">
      <c r="Q5" s="18"/>
    </row>
    <row r="6" spans="1:19" ht="21.75" customHeight="1" x14ac:dyDescent="0.2">
      <c r="B6" s="122" t="s">
        <v>6</v>
      </c>
      <c r="C6" s="144" t="s">
        <v>95</v>
      </c>
      <c r="D6" s="144"/>
      <c r="E6" s="144"/>
      <c r="F6" s="144"/>
      <c r="G6" s="144"/>
      <c r="H6" s="144"/>
      <c r="I6" s="144"/>
      <c r="J6" s="144"/>
      <c r="K6" s="144"/>
      <c r="L6" s="144"/>
      <c r="M6" s="144"/>
      <c r="N6" s="144"/>
      <c r="O6" s="144"/>
      <c r="P6" s="144"/>
      <c r="Q6" s="144"/>
    </row>
    <row r="7" spans="1:19" ht="51" customHeight="1" x14ac:dyDescent="0.2">
      <c r="B7" s="122"/>
      <c r="C7" s="148" t="s">
        <v>134</v>
      </c>
      <c r="D7" s="149"/>
      <c r="E7" s="149"/>
      <c r="F7" s="148" t="s">
        <v>155</v>
      </c>
      <c r="G7" s="149"/>
      <c r="H7" s="149"/>
      <c r="I7" s="148" t="s">
        <v>98</v>
      </c>
      <c r="J7" s="149"/>
      <c r="K7" s="149"/>
      <c r="L7" s="148" t="s">
        <v>130</v>
      </c>
      <c r="M7" s="149"/>
      <c r="N7" s="149"/>
      <c r="O7" s="148" t="s">
        <v>135</v>
      </c>
      <c r="P7" s="149"/>
      <c r="Q7" s="149"/>
    </row>
    <row r="8" spans="1:19" ht="34.5" customHeight="1" x14ac:dyDescent="0.2">
      <c r="B8" s="122"/>
      <c r="C8" s="73" t="s">
        <v>83</v>
      </c>
      <c r="D8" s="63" t="s">
        <v>80</v>
      </c>
      <c r="E8" s="63" t="s">
        <v>89</v>
      </c>
      <c r="F8" s="73" t="s">
        <v>83</v>
      </c>
      <c r="G8" s="63" t="s">
        <v>80</v>
      </c>
      <c r="H8" s="63" t="s">
        <v>89</v>
      </c>
      <c r="I8" s="73" t="s">
        <v>83</v>
      </c>
      <c r="J8" s="63" t="s">
        <v>80</v>
      </c>
      <c r="K8" s="63" t="s">
        <v>89</v>
      </c>
      <c r="L8" s="73" t="s">
        <v>83</v>
      </c>
      <c r="M8" s="63" t="s">
        <v>80</v>
      </c>
      <c r="N8" s="63" t="s">
        <v>89</v>
      </c>
      <c r="O8" s="73" t="s">
        <v>83</v>
      </c>
      <c r="P8" s="63" t="s">
        <v>80</v>
      </c>
      <c r="Q8" s="63" t="s">
        <v>89</v>
      </c>
    </row>
    <row r="9" spans="1:19" ht="21" customHeight="1" x14ac:dyDescent="0.2">
      <c r="B9" s="74"/>
      <c r="C9" s="74">
        <v>17</v>
      </c>
      <c r="D9" s="74">
        <f t="shared" ref="D9:Q9" si="0">C9+1</f>
        <v>18</v>
      </c>
      <c r="E9" s="74">
        <f t="shared" si="0"/>
        <v>19</v>
      </c>
      <c r="F9" s="74">
        <f t="shared" si="0"/>
        <v>20</v>
      </c>
      <c r="G9" s="74">
        <f t="shared" si="0"/>
        <v>21</v>
      </c>
      <c r="H9" s="74">
        <f t="shared" si="0"/>
        <v>22</v>
      </c>
      <c r="I9" s="74">
        <f t="shared" si="0"/>
        <v>23</v>
      </c>
      <c r="J9" s="74">
        <f t="shared" si="0"/>
        <v>24</v>
      </c>
      <c r="K9" s="74">
        <f t="shared" si="0"/>
        <v>25</v>
      </c>
      <c r="L9" s="74">
        <f t="shared" si="0"/>
        <v>26</v>
      </c>
      <c r="M9" s="74">
        <f t="shared" si="0"/>
        <v>27</v>
      </c>
      <c r="N9" s="74">
        <f t="shared" si="0"/>
        <v>28</v>
      </c>
      <c r="O9" s="74">
        <f t="shared" si="0"/>
        <v>29</v>
      </c>
      <c r="P9" s="74">
        <f t="shared" si="0"/>
        <v>30</v>
      </c>
      <c r="Q9" s="74">
        <f t="shared" si="0"/>
        <v>31</v>
      </c>
    </row>
    <row r="10" spans="1:19" ht="21" hidden="1" customHeight="1" x14ac:dyDescent="0.2">
      <c r="B10" s="42">
        <v>2000</v>
      </c>
      <c r="C10" s="22"/>
      <c r="D10" s="22"/>
      <c r="E10" s="22"/>
      <c r="F10" s="22"/>
      <c r="G10" s="22"/>
      <c r="H10" s="22"/>
      <c r="I10" s="22"/>
      <c r="J10" s="22"/>
      <c r="K10" s="22"/>
      <c r="L10" s="22"/>
      <c r="M10" s="22"/>
      <c r="N10" s="22"/>
      <c r="O10" s="22"/>
      <c r="P10" s="22"/>
      <c r="Q10" s="22"/>
      <c r="R10" s="22"/>
      <c r="S10" s="22"/>
    </row>
    <row r="11" spans="1:19" ht="21" hidden="1" customHeight="1" x14ac:dyDescent="0.2">
      <c r="B11" s="82">
        <v>2001</v>
      </c>
      <c r="C11" s="76"/>
      <c r="D11" s="76"/>
      <c r="E11" s="76"/>
      <c r="F11" s="76"/>
      <c r="G11" s="76"/>
      <c r="H11" s="76"/>
      <c r="I11" s="76"/>
      <c r="J11" s="76"/>
      <c r="K11" s="76"/>
      <c r="L11" s="76"/>
      <c r="M11" s="76"/>
      <c r="N11" s="76"/>
      <c r="O11" s="76"/>
      <c r="P11" s="76"/>
      <c r="Q11" s="76"/>
    </row>
    <row r="12" spans="1:19" ht="21" hidden="1" customHeight="1" x14ac:dyDescent="0.2">
      <c r="B12" s="42">
        <v>2002</v>
      </c>
      <c r="C12" s="22"/>
      <c r="D12" s="22"/>
      <c r="E12" s="22"/>
      <c r="F12" s="22"/>
      <c r="G12" s="22"/>
      <c r="H12" s="22"/>
      <c r="I12" s="22"/>
      <c r="J12" s="22"/>
      <c r="K12" s="22"/>
      <c r="L12" s="22"/>
      <c r="M12" s="22"/>
      <c r="N12" s="22"/>
      <c r="O12" s="22"/>
      <c r="P12" s="22"/>
      <c r="Q12" s="22"/>
    </row>
    <row r="13" spans="1:19" s="24" customFormat="1" ht="21" hidden="1" customHeight="1" x14ac:dyDescent="0.2">
      <c r="B13" s="82">
        <v>2003</v>
      </c>
      <c r="C13" s="76"/>
      <c r="D13" s="76"/>
      <c r="E13" s="76"/>
      <c r="F13" s="76"/>
      <c r="G13" s="76"/>
      <c r="H13" s="76"/>
      <c r="I13" s="76"/>
      <c r="J13" s="76"/>
      <c r="K13" s="76"/>
      <c r="L13" s="76"/>
      <c r="M13" s="76"/>
      <c r="N13" s="76"/>
      <c r="O13" s="76"/>
      <c r="P13" s="76"/>
      <c r="Q13" s="76"/>
    </row>
    <row r="14" spans="1:19" ht="21" customHeight="1" x14ac:dyDescent="0.2">
      <c r="A14" s="24"/>
      <c r="B14" s="42">
        <v>2004</v>
      </c>
      <c r="C14" s="22">
        <f t="shared" ref="C14:P14" si="1">+C51+C52+C53+C54</f>
        <v>-199</v>
      </c>
      <c r="D14" s="22">
        <f t="shared" si="1"/>
        <v>379</v>
      </c>
      <c r="E14" s="22">
        <f t="shared" si="1"/>
        <v>578</v>
      </c>
      <c r="F14" s="22">
        <f t="shared" si="1"/>
        <v>-452</v>
      </c>
      <c r="G14" s="22">
        <f t="shared" si="1"/>
        <v>1537</v>
      </c>
      <c r="H14" s="22">
        <f t="shared" si="1"/>
        <v>1989</v>
      </c>
      <c r="I14" s="22">
        <f t="shared" si="1"/>
        <v>-67</v>
      </c>
      <c r="J14" s="22">
        <f t="shared" si="1"/>
        <v>73</v>
      </c>
      <c r="K14" s="22">
        <f t="shared" si="1"/>
        <v>140</v>
      </c>
      <c r="L14" s="22">
        <f t="shared" si="1"/>
        <v>-78</v>
      </c>
      <c r="M14" s="22">
        <f t="shared" si="1"/>
        <v>66</v>
      </c>
      <c r="N14" s="22">
        <f t="shared" si="1"/>
        <v>144</v>
      </c>
      <c r="O14" s="22">
        <f t="shared" si="1"/>
        <v>0</v>
      </c>
      <c r="P14" s="22">
        <f t="shared" si="1"/>
        <v>0</v>
      </c>
      <c r="Q14" s="22">
        <f>+Q51+Q52+Q53+Q54</f>
        <v>0</v>
      </c>
    </row>
    <row r="15" spans="1:19" s="24" customFormat="1" ht="21" customHeight="1" x14ac:dyDescent="0.2">
      <c r="B15" s="75">
        <v>2005</v>
      </c>
      <c r="C15" s="76">
        <f t="shared" ref="C15:P15" si="2">+C55+C56+C57+C58</f>
        <v>-226</v>
      </c>
      <c r="D15" s="76">
        <f t="shared" si="2"/>
        <v>384</v>
      </c>
      <c r="E15" s="76">
        <f t="shared" si="2"/>
        <v>610</v>
      </c>
      <c r="F15" s="76">
        <f t="shared" si="2"/>
        <v>-389</v>
      </c>
      <c r="G15" s="76">
        <f t="shared" si="2"/>
        <v>2165</v>
      </c>
      <c r="H15" s="76">
        <f t="shared" si="2"/>
        <v>2554</v>
      </c>
      <c r="I15" s="76">
        <f t="shared" si="2"/>
        <v>-99</v>
      </c>
      <c r="J15" s="76">
        <f t="shared" si="2"/>
        <v>76</v>
      </c>
      <c r="K15" s="76">
        <f t="shared" si="2"/>
        <v>175</v>
      </c>
      <c r="L15" s="76">
        <f t="shared" si="2"/>
        <v>-38</v>
      </c>
      <c r="M15" s="76">
        <f t="shared" si="2"/>
        <v>128</v>
      </c>
      <c r="N15" s="76">
        <f t="shared" si="2"/>
        <v>166</v>
      </c>
      <c r="O15" s="76">
        <f t="shared" si="2"/>
        <v>0</v>
      </c>
      <c r="P15" s="76">
        <f t="shared" si="2"/>
        <v>0</v>
      </c>
      <c r="Q15" s="76">
        <f>+Q55+Q56+Q57+Q58</f>
        <v>0</v>
      </c>
    </row>
    <row r="16" spans="1:19" s="24" customFormat="1" ht="21" customHeight="1" x14ac:dyDescent="0.2">
      <c r="B16" s="21">
        <v>2006</v>
      </c>
      <c r="C16" s="22">
        <f t="shared" ref="C16:P16" si="3">+C59+C60+C61+C62</f>
        <v>-208</v>
      </c>
      <c r="D16" s="22">
        <f t="shared" si="3"/>
        <v>602</v>
      </c>
      <c r="E16" s="22">
        <f t="shared" si="3"/>
        <v>810</v>
      </c>
      <c r="F16" s="22">
        <f t="shared" si="3"/>
        <v>-64</v>
      </c>
      <c r="G16" s="22">
        <f t="shared" si="3"/>
        <v>3001</v>
      </c>
      <c r="H16" s="22">
        <f t="shared" si="3"/>
        <v>3065</v>
      </c>
      <c r="I16" s="22">
        <f t="shared" si="3"/>
        <v>-111</v>
      </c>
      <c r="J16" s="22">
        <f t="shared" si="3"/>
        <v>117</v>
      </c>
      <c r="K16" s="22">
        <f t="shared" si="3"/>
        <v>228</v>
      </c>
      <c r="L16" s="22">
        <f t="shared" si="3"/>
        <v>-189</v>
      </c>
      <c r="M16" s="22">
        <f t="shared" si="3"/>
        <v>141</v>
      </c>
      <c r="N16" s="22">
        <f t="shared" si="3"/>
        <v>330</v>
      </c>
      <c r="O16" s="22">
        <f t="shared" si="3"/>
        <v>0</v>
      </c>
      <c r="P16" s="22">
        <f t="shared" si="3"/>
        <v>0</v>
      </c>
      <c r="Q16" s="22">
        <f>+Q59+Q60+Q61+Q62</f>
        <v>0</v>
      </c>
    </row>
    <row r="17" spans="2:17" s="24" customFormat="1" ht="21" customHeight="1" x14ac:dyDescent="0.2">
      <c r="B17" s="75">
        <v>2007</v>
      </c>
      <c r="C17" s="76">
        <f t="shared" ref="C17:P17" si="4">+C64+C65+C66+C63</f>
        <v>-309</v>
      </c>
      <c r="D17" s="76">
        <f t="shared" si="4"/>
        <v>814</v>
      </c>
      <c r="E17" s="76">
        <f t="shared" si="4"/>
        <v>1123</v>
      </c>
      <c r="F17" s="76">
        <f t="shared" si="4"/>
        <v>283</v>
      </c>
      <c r="G17" s="76">
        <f t="shared" si="4"/>
        <v>3908</v>
      </c>
      <c r="H17" s="76">
        <f t="shared" si="4"/>
        <v>3625</v>
      </c>
      <c r="I17" s="76">
        <f t="shared" si="4"/>
        <v>-136</v>
      </c>
      <c r="J17" s="76">
        <f t="shared" si="4"/>
        <v>140</v>
      </c>
      <c r="K17" s="76">
        <f t="shared" si="4"/>
        <v>276</v>
      </c>
      <c r="L17" s="76">
        <f t="shared" si="4"/>
        <v>-92</v>
      </c>
      <c r="M17" s="76">
        <f t="shared" si="4"/>
        <v>182</v>
      </c>
      <c r="N17" s="76">
        <f t="shared" si="4"/>
        <v>274</v>
      </c>
      <c r="O17" s="76">
        <f t="shared" si="4"/>
        <v>0</v>
      </c>
      <c r="P17" s="76">
        <f t="shared" si="4"/>
        <v>0</v>
      </c>
      <c r="Q17" s="76">
        <f>+Q64+Q65+Q66+Q63</f>
        <v>0</v>
      </c>
    </row>
    <row r="18" spans="2:17" s="24" customFormat="1" ht="21" customHeight="1" x14ac:dyDescent="0.2">
      <c r="B18" s="21">
        <v>2008</v>
      </c>
      <c r="C18" s="22">
        <f t="shared" ref="C18:P18" si="5">+C67+C68+C69+C70</f>
        <v>-156</v>
      </c>
      <c r="D18" s="22">
        <f t="shared" si="5"/>
        <v>1009</v>
      </c>
      <c r="E18" s="22">
        <f t="shared" si="5"/>
        <v>1165</v>
      </c>
      <c r="F18" s="22">
        <f t="shared" si="5"/>
        <v>1068</v>
      </c>
      <c r="G18" s="22">
        <f t="shared" si="5"/>
        <v>5460</v>
      </c>
      <c r="H18" s="22">
        <f t="shared" si="5"/>
        <v>4392</v>
      </c>
      <c r="I18" s="22">
        <f t="shared" si="5"/>
        <v>-147</v>
      </c>
      <c r="J18" s="22">
        <f t="shared" si="5"/>
        <v>141</v>
      </c>
      <c r="K18" s="22">
        <f t="shared" si="5"/>
        <v>288</v>
      </c>
      <c r="L18" s="22">
        <f t="shared" si="5"/>
        <v>-108</v>
      </c>
      <c r="M18" s="22">
        <f t="shared" si="5"/>
        <v>249</v>
      </c>
      <c r="N18" s="22">
        <f t="shared" si="5"/>
        <v>357</v>
      </c>
      <c r="O18" s="22">
        <f t="shared" si="5"/>
        <v>0</v>
      </c>
      <c r="P18" s="22">
        <f t="shared" si="5"/>
        <v>0</v>
      </c>
      <c r="Q18" s="22">
        <f>+Q67+Q68+Q69+Q70</f>
        <v>0</v>
      </c>
    </row>
    <row r="19" spans="2:17" ht="21" customHeight="1" x14ac:dyDescent="0.2">
      <c r="B19" s="75">
        <v>2009</v>
      </c>
      <c r="C19" s="76">
        <f t="shared" ref="C19:P19" si="6">+C71+C72+C73+C74</f>
        <v>-106</v>
      </c>
      <c r="D19" s="76">
        <f t="shared" si="6"/>
        <v>1006</v>
      </c>
      <c r="E19" s="76">
        <f t="shared" si="6"/>
        <v>1112</v>
      </c>
      <c r="F19" s="76">
        <f t="shared" si="6"/>
        <v>1482</v>
      </c>
      <c r="G19" s="76">
        <f t="shared" si="6"/>
        <v>5295</v>
      </c>
      <c r="H19" s="76">
        <f t="shared" si="6"/>
        <v>3813</v>
      </c>
      <c r="I19" s="76">
        <f t="shared" si="6"/>
        <v>-196</v>
      </c>
      <c r="J19" s="76">
        <f t="shared" si="6"/>
        <v>102</v>
      </c>
      <c r="K19" s="76">
        <f t="shared" si="6"/>
        <v>298</v>
      </c>
      <c r="L19" s="76">
        <f t="shared" si="6"/>
        <v>-93</v>
      </c>
      <c r="M19" s="76">
        <f t="shared" si="6"/>
        <v>194</v>
      </c>
      <c r="N19" s="76">
        <f t="shared" si="6"/>
        <v>287</v>
      </c>
      <c r="O19" s="76">
        <f t="shared" si="6"/>
        <v>0</v>
      </c>
      <c r="P19" s="76">
        <f t="shared" si="6"/>
        <v>0</v>
      </c>
      <c r="Q19" s="76">
        <f>+Q71+Q72+Q73+Q74</f>
        <v>0</v>
      </c>
    </row>
    <row r="20" spans="2:17" s="24" customFormat="1" ht="21" customHeight="1" x14ac:dyDescent="0.2">
      <c r="B20" s="25">
        <v>2010</v>
      </c>
      <c r="C20" s="22">
        <f t="shared" ref="C20:P20" si="7">+C75+C76+C77+C78</f>
        <v>-145</v>
      </c>
      <c r="D20" s="22">
        <f t="shared" si="7"/>
        <v>1515</v>
      </c>
      <c r="E20" s="22">
        <f t="shared" si="7"/>
        <v>1660</v>
      </c>
      <c r="F20" s="22">
        <f t="shared" si="7"/>
        <v>1709</v>
      </c>
      <c r="G20" s="22">
        <f t="shared" si="7"/>
        <v>7285</v>
      </c>
      <c r="H20" s="22">
        <f t="shared" si="7"/>
        <v>5576</v>
      </c>
      <c r="I20" s="22">
        <f t="shared" si="7"/>
        <v>-481</v>
      </c>
      <c r="J20" s="22">
        <f t="shared" si="7"/>
        <v>232</v>
      </c>
      <c r="K20" s="22">
        <f t="shared" si="7"/>
        <v>713</v>
      </c>
      <c r="L20" s="22">
        <f t="shared" si="7"/>
        <v>11</v>
      </c>
      <c r="M20" s="22">
        <f t="shared" si="7"/>
        <v>115</v>
      </c>
      <c r="N20" s="22">
        <f t="shared" si="7"/>
        <v>104</v>
      </c>
      <c r="O20" s="22">
        <f t="shared" si="7"/>
        <v>-1</v>
      </c>
      <c r="P20" s="22">
        <f t="shared" si="7"/>
        <v>6</v>
      </c>
      <c r="Q20" s="22">
        <f>+Q75+Q76+Q77+Q78</f>
        <v>7</v>
      </c>
    </row>
    <row r="21" spans="2:17" s="24" customFormat="1" ht="21" customHeight="1" x14ac:dyDescent="0.2">
      <c r="B21" s="75">
        <v>2011</v>
      </c>
      <c r="C21" s="76">
        <f t="shared" ref="C21:P21" si="8">+C79+C80+C81+C82</f>
        <v>137</v>
      </c>
      <c r="D21" s="76">
        <f t="shared" si="8"/>
        <v>1860</v>
      </c>
      <c r="E21" s="76">
        <f t="shared" si="8"/>
        <v>1723</v>
      </c>
      <c r="F21" s="76">
        <f t="shared" si="8"/>
        <v>1245</v>
      </c>
      <c r="G21" s="76">
        <f t="shared" si="8"/>
        <v>7120</v>
      </c>
      <c r="H21" s="76">
        <f t="shared" si="8"/>
        <v>5875</v>
      </c>
      <c r="I21" s="76">
        <f t="shared" si="8"/>
        <v>-759</v>
      </c>
      <c r="J21" s="76">
        <f t="shared" si="8"/>
        <v>375</v>
      </c>
      <c r="K21" s="76">
        <f t="shared" si="8"/>
        <v>1134</v>
      </c>
      <c r="L21" s="76">
        <f t="shared" si="8"/>
        <v>27</v>
      </c>
      <c r="M21" s="76">
        <f t="shared" si="8"/>
        <v>121</v>
      </c>
      <c r="N21" s="76">
        <f t="shared" si="8"/>
        <v>94</v>
      </c>
      <c r="O21" s="76">
        <f t="shared" si="8"/>
        <v>0</v>
      </c>
      <c r="P21" s="76">
        <f t="shared" si="8"/>
        <v>3</v>
      </c>
      <c r="Q21" s="76">
        <f>+Q79+Q80+Q81+Q82</f>
        <v>3</v>
      </c>
    </row>
    <row r="22" spans="2:17" s="24" customFormat="1" ht="21" customHeight="1" x14ac:dyDescent="0.2">
      <c r="B22" s="25">
        <v>2012</v>
      </c>
      <c r="C22" s="22">
        <f t="shared" ref="C22:N22" si="9">+C83+C84+C85+C86</f>
        <v>306</v>
      </c>
      <c r="D22" s="22">
        <f t="shared" si="9"/>
        <v>2242</v>
      </c>
      <c r="E22" s="22">
        <f t="shared" si="9"/>
        <v>1936</v>
      </c>
      <c r="F22" s="22">
        <f t="shared" si="9"/>
        <v>1539</v>
      </c>
      <c r="G22" s="22">
        <f t="shared" si="9"/>
        <v>7637</v>
      </c>
      <c r="H22" s="22">
        <f t="shared" si="9"/>
        <v>6098</v>
      </c>
      <c r="I22" s="22">
        <f t="shared" si="9"/>
        <v>-581</v>
      </c>
      <c r="J22" s="22">
        <f t="shared" si="9"/>
        <v>302</v>
      </c>
      <c r="K22" s="22">
        <f t="shared" si="9"/>
        <v>883</v>
      </c>
      <c r="L22" s="112" t="s">
        <v>247</v>
      </c>
      <c r="M22" s="112" t="s">
        <v>247</v>
      </c>
      <c r="N22" s="22">
        <f t="shared" si="9"/>
        <v>101</v>
      </c>
      <c r="O22" s="112" t="s">
        <v>247</v>
      </c>
      <c r="P22" s="112" t="s">
        <v>247</v>
      </c>
      <c r="Q22" s="22">
        <f>+Q83+Q84+Q85+Q86</f>
        <v>0</v>
      </c>
    </row>
    <row r="23" spans="2:17" s="24" customFormat="1" ht="21" customHeight="1" x14ac:dyDescent="0.2">
      <c r="B23" s="75">
        <v>2013</v>
      </c>
      <c r="C23" s="76">
        <f t="shared" ref="C23:N23" si="10">+C87+C88+C89+C90</f>
        <v>434</v>
      </c>
      <c r="D23" s="76">
        <f t="shared" si="10"/>
        <v>2572</v>
      </c>
      <c r="E23" s="76">
        <f t="shared" si="10"/>
        <v>2138</v>
      </c>
      <c r="F23" s="76">
        <f t="shared" si="10"/>
        <v>1154</v>
      </c>
      <c r="G23" s="76">
        <f t="shared" si="10"/>
        <v>7386</v>
      </c>
      <c r="H23" s="76">
        <f t="shared" si="10"/>
        <v>6232</v>
      </c>
      <c r="I23" s="76">
        <f t="shared" si="10"/>
        <v>-288</v>
      </c>
      <c r="J23" s="76">
        <f t="shared" si="10"/>
        <v>288</v>
      </c>
      <c r="K23" s="76">
        <f t="shared" si="10"/>
        <v>576</v>
      </c>
      <c r="L23" s="113" t="s">
        <v>247</v>
      </c>
      <c r="M23" s="113" t="s">
        <v>247</v>
      </c>
      <c r="N23" s="76">
        <f t="shared" si="10"/>
        <v>99</v>
      </c>
      <c r="O23" s="113" t="s">
        <v>247</v>
      </c>
      <c r="P23" s="113" t="s">
        <v>247</v>
      </c>
      <c r="Q23" s="76">
        <f>+Q87+Q88+Q89+Q90</f>
        <v>0</v>
      </c>
    </row>
    <row r="24" spans="2:17" s="24" customFormat="1" ht="21" customHeight="1" x14ac:dyDescent="0.2">
      <c r="B24" s="25">
        <v>2014</v>
      </c>
      <c r="C24" s="22">
        <f t="shared" ref="C24:N24" si="11">+C91+C92+C93+C94</f>
        <v>927</v>
      </c>
      <c r="D24" s="22">
        <f t="shared" si="11"/>
        <v>3195</v>
      </c>
      <c r="E24" s="22">
        <f t="shared" si="11"/>
        <v>2268</v>
      </c>
      <c r="F24" s="22">
        <f t="shared" si="11"/>
        <v>1455</v>
      </c>
      <c r="G24" s="22">
        <f t="shared" si="11"/>
        <v>8121</v>
      </c>
      <c r="H24" s="22">
        <f t="shared" si="11"/>
        <v>6666</v>
      </c>
      <c r="I24" s="22">
        <f t="shared" si="11"/>
        <v>-291</v>
      </c>
      <c r="J24" s="22">
        <f t="shared" si="11"/>
        <v>321</v>
      </c>
      <c r="K24" s="22">
        <f t="shared" si="11"/>
        <v>612</v>
      </c>
      <c r="L24" s="112" t="s">
        <v>247</v>
      </c>
      <c r="M24" s="112" t="s">
        <v>247</v>
      </c>
      <c r="N24" s="22">
        <f t="shared" si="11"/>
        <v>98</v>
      </c>
      <c r="O24" s="112" t="s">
        <v>247</v>
      </c>
      <c r="P24" s="112" t="s">
        <v>247</v>
      </c>
      <c r="Q24" s="22">
        <f>+Q91+Q92+Q93+Q94</f>
        <v>0</v>
      </c>
    </row>
    <row r="25" spans="2:17" s="24" customFormat="1" ht="21" customHeight="1" x14ac:dyDescent="0.2">
      <c r="B25" s="75">
        <v>2015</v>
      </c>
      <c r="C25" s="76">
        <f t="shared" ref="C25" si="12">+D25-E25</f>
        <v>1275</v>
      </c>
      <c r="D25" s="76">
        <f>+D95+D96+D97+D98</f>
        <v>3963</v>
      </c>
      <c r="E25" s="76">
        <f>+E95+E96+E97+E98</f>
        <v>2688</v>
      </c>
      <c r="F25" s="76">
        <f t="shared" ref="F25" si="13">+G25-H25</f>
        <v>1720</v>
      </c>
      <c r="G25" s="76">
        <f>+G95+G96+G97+G98</f>
        <v>8947</v>
      </c>
      <c r="H25" s="76">
        <f>+H95+H96+H97+H98</f>
        <v>7227</v>
      </c>
      <c r="I25" s="76">
        <f t="shared" ref="I25" si="14">+J25-K25</f>
        <v>-240</v>
      </c>
      <c r="J25" s="76">
        <f>+J95+J96+J97+J98</f>
        <v>412</v>
      </c>
      <c r="K25" s="76">
        <f>+K95+K96+K97+K98</f>
        <v>652</v>
      </c>
      <c r="L25" s="113" t="s">
        <v>247</v>
      </c>
      <c r="M25" s="113" t="s">
        <v>247</v>
      </c>
      <c r="N25" s="76">
        <f>+N95+N96+N97+N98</f>
        <v>101</v>
      </c>
      <c r="O25" s="113" t="s">
        <v>247</v>
      </c>
      <c r="P25" s="113" t="s">
        <v>247</v>
      </c>
      <c r="Q25" s="76">
        <f>+Q95+Q96+Q97+Q98</f>
        <v>0</v>
      </c>
    </row>
    <row r="26" spans="2:17" s="24" customFormat="1" ht="21" customHeight="1" x14ac:dyDescent="0.2">
      <c r="B26" s="25">
        <v>2016</v>
      </c>
      <c r="C26" s="22">
        <f>+D26-E26</f>
        <v>1752</v>
      </c>
      <c r="D26" s="22">
        <f>+D99+D100+D101+D102</f>
        <v>4815</v>
      </c>
      <c r="E26" s="22">
        <f>+E99+E100+E101+E102</f>
        <v>3063</v>
      </c>
      <c r="F26" s="22">
        <f>+G26-H26</f>
        <v>2085</v>
      </c>
      <c r="G26" s="22">
        <f>+G99+G100+G101+G102</f>
        <v>9796</v>
      </c>
      <c r="H26" s="22">
        <f>+H99+H100+H101+H102</f>
        <v>7711</v>
      </c>
      <c r="I26" s="22">
        <f>+J26-K26</f>
        <v>-76</v>
      </c>
      <c r="J26" s="22">
        <f>+J99+J100+J101+J102</f>
        <v>631</v>
      </c>
      <c r="K26" s="22">
        <f>+K99+K100+K101+K102</f>
        <v>707</v>
      </c>
      <c r="L26" s="112" t="s">
        <v>247</v>
      </c>
      <c r="M26" s="112" t="s">
        <v>247</v>
      </c>
      <c r="N26" s="22">
        <f>+N99+N100+N101+N102</f>
        <v>98</v>
      </c>
      <c r="O26" s="112" t="s">
        <v>247</v>
      </c>
      <c r="P26" s="112" t="s">
        <v>247</v>
      </c>
      <c r="Q26" s="22">
        <f>+Q99+Q100+Q101+Q102</f>
        <v>0</v>
      </c>
    </row>
    <row r="27" spans="2:17" s="24" customFormat="1" ht="21" customHeight="1" x14ac:dyDescent="0.2">
      <c r="B27" s="75">
        <v>2017</v>
      </c>
      <c r="C27" s="76">
        <f t="shared" ref="C27" si="15">+D27-E27</f>
        <v>2152</v>
      </c>
      <c r="D27" s="76">
        <f>D103+D104+D105+D106</f>
        <v>5646</v>
      </c>
      <c r="E27" s="76">
        <f>E103+E104+E105+E106</f>
        <v>3494</v>
      </c>
      <c r="F27" s="76">
        <f t="shared" ref="F27" si="16">+G27-H27</f>
        <v>3054</v>
      </c>
      <c r="G27" s="76">
        <f>G103+G104+G105+G106</f>
        <v>11497</v>
      </c>
      <c r="H27" s="76">
        <f>H103+H104+H105+H106</f>
        <v>8443</v>
      </c>
      <c r="I27" s="76">
        <f t="shared" ref="I27" si="17">+J27-K27</f>
        <v>-58</v>
      </c>
      <c r="J27" s="76">
        <f>J103+J104+J105+J106</f>
        <v>663</v>
      </c>
      <c r="K27" s="76">
        <f>K103+K104+K105+K106</f>
        <v>721</v>
      </c>
      <c r="L27" s="113" t="s">
        <v>247</v>
      </c>
      <c r="M27" s="113" t="s">
        <v>247</v>
      </c>
      <c r="N27" s="76">
        <f>N103+N104+N105+N106</f>
        <v>105</v>
      </c>
      <c r="O27" s="113" t="s">
        <v>247</v>
      </c>
      <c r="P27" s="113" t="s">
        <v>247</v>
      </c>
      <c r="Q27" s="76">
        <f>Q103+Q104+Q105+Q106</f>
        <v>0</v>
      </c>
    </row>
    <row r="28" spans="2:17" s="54" customFormat="1" ht="21" customHeight="1" x14ac:dyDescent="0.2">
      <c r="B28" s="25">
        <v>2018</v>
      </c>
      <c r="C28" s="53">
        <f t="shared" ref="C28:C29" si="18">+D28-E28</f>
        <v>2721</v>
      </c>
      <c r="D28" s="53">
        <f>D108+D109+D110+D107</f>
        <v>6786</v>
      </c>
      <c r="E28" s="53">
        <f>E108+E109+E110+E107</f>
        <v>4065</v>
      </c>
      <c r="F28" s="53">
        <f t="shared" ref="F28:F29" si="19">+G28-H28</f>
        <v>4028</v>
      </c>
      <c r="G28" s="53">
        <f>G108+G109+G110+G107</f>
        <v>13524</v>
      </c>
      <c r="H28" s="53">
        <f>H108+H109+H110+H107</f>
        <v>9496</v>
      </c>
      <c r="I28" s="53">
        <f t="shared" ref="I28:I29" si="20">+J28-K28</f>
        <v>206</v>
      </c>
      <c r="J28" s="53">
        <f>J108+J109+J110+J107</f>
        <v>748</v>
      </c>
      <c r="K28" s="53">
        <f>K108+K109+K110+K107</f>
        <v>542</v>
      </c>
      <c r="L28" s="114" t="s">
        <v>247</v>
      </c>
      <c r="M28" s="114" t="s">
        <v>247</v>
      </c>
      <c r="N28" s="53">
        <f>N108+N109+N110+N107</f>
        <v>106</v>
      </c>
      <c r="O28" s="114" t="s">
        <v>247</v>
      </c>
      <c r="P28" s="114" t="s">
        <v>247</v>
      </c>
      <c r="Q28" s="53">
        <f>Q108+Q109+Q110+Q107</f>
        <v>0</v>
      </c>
    </row>
    <row r="29" spans="2:17" s="24" customFormat="1" ht="21" customHeight="1" x14ac:dyDescent="0.2">
      <c r="B29" s="75">
        <v>2019</v>
      </c>
      <c r="C29" s="76">
        <f t="shared" si="18"/>
        <v>3325</v>
      </c>
      <c r="D29" s="76">
        <f>D111+D112+D113+D114</f>
        <v>7693</v>
      </c>
      <c r="E29" s="76">
        <f>E111+E112+E113+E114</f>
        <v>4368</v>
      </c>
      <c r="F29" s="76">
        <f t="shared" si="19"/>
        <v>4924</v>
      </c>
      <c r="G29" s="76">
        <f>G111+G112+G113+G114</f>
        <v>15164</v>
      </c>
      <c r="H29" s="76">
        <f>H111+H112+H113+H114</f>
        <v>10240</v>
      </c>
      <c r="I29" s="76">
        <f t="shared" si="20"/>
        <v>285</v>
      </c>
      <c r="J29" s="76">
        <f>J111+J112+J113+J114</f>
        <v>845</v>
      </c>
      <c r="K29" s="76">
        <f>K111+K112+K113+K114</f>
        <v>560</v>
      </c>
      <c r="L29" s="113" t="s">
        <v>247</v>
      </c>
      <c r="M29" s="113" t="s">
        <v>247</v>
      </c>
      <c r="N29" s="76">
        <f>N111+N112+N113+N114</f>
        <v>119</v>
      </c>
      <c r="O29" s="113" t="s">
        <v>247</v>
      </c>
      <c r="P29" s="113" t="s">
        <v>247</v>
      </c>
      <c r="Q29" s="76">
        <f>Q111+Q112+Q113+Q114</f>
        <v>0</v>
      </c>
    </row>
    <row r="30" spans="2:17" s="54" customFormat="1" ht="21" customHeight="1" x14ac:dyDescent="0.2">
      <c r="B30" s="25">
        <v>2020</v>
      </c>
      <c r="C30" s="53">
        <f t="shared" ref="C30:C31" si="21">+D30-E30</f>
        <v>3132</v>
      </c>
      <c r="D30" s="53">
        <f>D115+D116+D117+D118</f>
        <v>8251</v>
      </c>
      <c r="E30" s="53">
        <f>E115+E116+E117+E118</f>
        <v>5119</v>
      </c>
      <c r="F30" s="53">
        <f t="shared" ref="F30:F31" si="22">+G30-H30</f>
        <v>5201</v>
      </c>
      <c r="G30" s="53">
        <f>G115+G116+G117+G118</f>
        <v>15874</v>
      </c>
      <c r="H30" s="53">
        <f>H115+H116+H117+H118</f>
        <v>10673</v>
      </c>
      <c r="I30" s="53">
        <f t="shared" ref="I30:I31" si="23">+J30-K30</f>
        <v>292</v>
      </c>
      <c r="J30" s="53">
        <f>J115+J116+J117+J118</f>
        <v>772</v>
      </c>
      <c r="K30" s="53">
        <f>K115+K116+K117+K118</f>
        <v>480</v>
      </c>
      <c r="L30" s="114" t="s">
        <v>247</v>
      </c>
      <c r="M30" s="114" t="s">
        <v>247</v>
      </c>
      <c r="N30" s="53">
        <f>N115+N116+N117+N118</f>
        <v>103</v>
      </c>
      <c r="O30" s="114" t="s">
        <v>247</v>
      </c>
      <c r="P30" s="114" t="s">
        <v>247</v>
      </c>
      <c r="Q30" s="53">
        <f>Q115+Q116+Q117+Q118</f>
        <v>0</v>
      </c>
    </row>
    <row r="31" spans="2:17" s="24" customFormat="1" ht="21" customHeight="1" x14ac:dyDescent="0.2">
      <c r="B31" s="75">
        <v>2021</v>
      </c>
      <c r="C31" s="76">
        <f t="shared" si="21"/>
        <v>3915</v>
      </c>
      <c r="D31" s="76">
        <f>D119+D120+D121+D122</f>
        <v>9801</v>
      </c>
      <c r="E31" s="76">
        <f>E119+E120+E121+E122</f>
        <v>5886</v>
      </c>
      <c r="F31" s="76">
        <f t="shared" si="22"/>
        <v>6519</v>
      </c>
      <c r="G31" s="76">
        <f>G119+G120+G121+G122</f>
        <v>18424</v>
      </c>
      <c r="H31" s="76">
        <f>H119+H120+H121+H122</f>
        <v>11905</v>
      </c>
      <c r="I31" s="76">
        <f t="shared" si="23"/>
        <v>329</v>
      </c>
      <c r="J31" s="76">
        <f>J119+J120+J121+J122</f>
        <v>882</v>
      </c>
      <c r="K31" s="76">
        <f>K119+K120+K121+K122</f>
        <v>553</v>
      </c>
      <c r="L31" s="113" t="s">
        <v>247</v>
      </c>
      <c r="M31" s="113" t="s">
        <v>247</v>
      </c>
      <c r="N31" s="76">
        <f>N119+N120+N121+N122</f>
        <v>113</v>
      </c>
      <c r="O31" s="113" t="s">
        <v>247</v>
      </c>
      <c r="P31" s="113" t="s">
        <v>247</v>
      </c>
      <c r="Q31" s="76">
        <f>Q119+Q120+Q121+Q122</f>
        <v>0</v>
      </c>
    </row>
    <row r="32" spans="2:17" s="54" customFormat="1" ht="21" customHeight="1" x14ac:dyDescent="0.2">
      <c r="B32" s="25">
        <v>2022</v>
      </c>
      <c r="C32" s="53">
        <f>+C123+C124+C125+C126</f>
        <v>4705</v>
      </c>
      <c r="D32" s="53">
        <f t="shared" ref="D32:Q32" si="24">+D123+D124+D125+D126</f>
        <v>12835</v>
      </c>
      <c r="E32" s="53">
        <f t="shared" si="24"/>
        <v>8130</v>
      </c>
      <c r="F32" s="53">
        <f t="shared" si="24"/>
        <v>7903</v>
      </c>
      <c r="G32" s="53">
        <f t="shared" si="24"/>
        <v>22537</v>
      </c>
      <c r="H32" s="53">
        <f t="shared" si="24"/>
        <v>14634</v>
      </c>
      <c r="I32" s="53">
        <f t="shared" si="24"/>
        <v>364</v>
      </c>
      <c r="J32" s="53">
        <f t="shared" si="24"/>
        <v>1088</v>
      </c>
      <c r="K32" s="53">
        <f t="shared" si="24"/>
        <v>724</v>
      </c>
      <c r="L32" s="114" t="s">
        <v>247</v>
      </c>
      <c r="M32" s="114" t="s">
        <v>247</v>
      </c>
      <c r="N32" s="53">
        <f t="shared" si="24"/>
        <v>120</v>
      </c>
      <c r="O32" s="114" t="s">
        <v>247</v>
      </c>
      <c r="P32" s="114" t="s">
        <v>247</v>
      </c>
      <c r="Q32" s="53">
        <f t="shared" si="24"/>
        <v>0</v>
      </c>
    </row>
    <row r="33" spans="2:17" s="24" customFormat="1" ht="21" customHeight="1" x14ac:dyDescent="0.2">
      <c r="B33" s="75">
        <v>2023</v>
      </c>
      <c r="C33" s="76">
        <f t="shared" ref="C33" si="25">+D33-E33</f>
        <v>5120</v>
      </c>
      <c r="D33" s="76">
        <f>D127+D128+D129+D130</f>
        <v>15180</v>
      </c>
      <c r="E33" s="76">
        <f>E127+E128+E129+E130</f>
        <v>10060</v>
      </c>
      <c r="F33" s="76">
        <f t="shared" ref="F33" si="26">+G33-H33</f>
        <v>9505</v>
      </c>
      <c r="G33" s="76">
        <f>G127+G128+G129+G130</f>
        <v>26660</v>
      </c>
      <c r="H33" s="76">
        <f>H127+H128+H129+H130</f>
        <v>17155</v>
      </c>
      <c r="I33" s="76">
        <f t="shared" ref="I33" si="27">+J33-K33</f>
        <v>346</v>
      </c>
      <c r="J33" s="76">
        <f>J127+J128+J129+J130</f>
        <v>1149</v>
      </c>
      <c r="K33" s="76">
        <f>K127+K128+K129+K130</f>
        <v>803</v>
      </c>
      <c r="L33" s="113" t="s">
        <v>247</v>
      </c>
      <c r="M33" s="113" t="s">
        <v>247</v>
      </c>
      <c r="N33" s="76">
        <f>N127+N128+N129+N130</f>
        <v>143</v>
      </c>
      <c r="O33" s="113" t="s">
        <v>247</v>
      </c>
      <c r="P33" s="113" t="s">
        <v>247</v>
      </c>
      <c r="Q33" s="76">
        <f>Q127+Q128+Q129+Q130</f>
        <v>1</v>
      </c>
    </row>
    <row r="34" spans="2:17" ht="21" customHeight="1" x14ac:dyDescent="0.2">
      <c r="B34" s="83"/>
      <c r="C34" s="79"/>
      <c r="D34" s="79"/>
      <c r="E34" s="79"/>
      <c r="F34" s="79"/>
      <c r="G34" s="79"/>
      <c r="H34" s="79"/>
      <c r="I34" s="79"/>
      <c r="J34" s="79"/>
      <c r="K34" s="79"/>
      <c r="L34" s="79"/>
      <c r="M34" s="79"/>
      <c r="N34" s="79"/>
      <c r="O34" s="79"/>
      <c r="P34" s="79"/>
      <c r="Q34" s="79"/>
    </row>
    <row r="35" spans="2:17" ht="21" hidden="1" customHeight="1" x14ac:dyDescent="0.2">
      <c r="B35" s="43" t="s">
        <v>229</v>
      </c>
      <c r="C35" s="22">
        <f t="shared" ref="C35" si="28">+D35-E35</f>
        <v>0</v>
      </c>
      <c r="D35" s="22"/>
      <c r="E35" s="22"/>
      <c r="F35" s="22">
        <f t="shared" ref="F35" si="29">+G35-H35</f>
        <v>0</v>
      </c>
      <c r="G35" s="22"/>
      <c r="H35" s="22"/>
      <c r="I35" s="22">
        <f t="shared" ref="I35" si="30">+J35-K35</f>
        <v>0</v>
      </c>
      <c r="J35" s="22"/>
      <c r="K35" s="22"/>
      <c r="L35" s="22">
        <f t="shared" ref="L35" si="31">+M35-N35</f>
        <v>0</v>
      </c>
      <c r="M35" s="22"/>
      <c r="N35" s="22"/>
      <c r="O35" s="22">
        <f t="shared" ref="O35" si="32">+P35-Q35</f>
        <v>0</v>
      </c>
      <c r="P35" s="22"/>
      <c r="Q35" s="22"/>
    </row>
    <row r="36" spans="2:17" ht="21" hidden="1" customHeight="1" x14ac:dyDescent="0.2">
      <c r="B36" s="81" t="s">
        <v>65</v>
      </c>
      <c r="C36" s="76">
        <f t="shared" ref="C36:C87" si="33">+D36-E36</f>
        <v>0</v>
      </c>
      <c r="D36" s="76"/>
      <c r="E36" s="76"/>
      <c r="F36" s="76">
        <f t="shared" ref="F36:F87" si="34">+G36-H36</f>
        <v>0</v>
      </c>
      <c r="G36" s="76"/>
      <c r="H36" s="76"/>
      <c r="I36" s="76">
        <f t="shared" ref="I36:I87" si="35">+J36-K36</f>
        <v>0</v>
      </c>
      <c r="J36" s="76"/>
      <c r="K36" s="76"/>
      <c r="L36" s="76">
        <f t="shared" ref="L36:L82" si="36">+M36-N36</f>
        <v>0</v>
      </c>
      <c r="M36" s="76"/>
      <c r="N36" s="76"/>
      <c r="O36" s="76">
        <f t="shared" ref="O36:O82" si="37">+P36-Q36</f>
        <v>0</v>
      </c>
      <c r="P36" s="76"/>
      <c r="Q36" s="76"/>
    </row>
    <row r="37" spans="2:17" ht="21" hidden="1" customHeight="1" x14ac:dyDescent="0.2">
      <c r="B37" s="43" t="s">
        <v>66</v>
      </c>
      <c r="C37" s="22">
        <f t="shared" si="33"/>
        <v>0</v>
      </c>
      <c r="D37" s="22"/>
      <c r="E37" s="22"/>
      <c r="F37" s="22">
        <f t="shared" si="34"/>
        <v>0</v>
      </c>
      <c r="G37" s="22"/>
      <c r="H37" s="22"/>
      <c r="I37" s="22">
        <f t="shared" si="35"/>
        <v>0</v>
      </c>
      <c r="J37" s="22"/>
      <c r="K37" s="22"/>
      <c r="L37" s="22">
        <f t="shared" si="36"/>
        <v>0</v>
      </c>
      <c r="M37" s="22"/>
      <c r="N37" s="22"/>
      <c r="O37" s="22">
        <f t="shared" si="37"/>
        <v>0</v>
      </c>
      <c r="P37" s="22"/>
      <c r="Q37" s="22"/>
    </row>
    <row r="38" spans="2:17" ht="21" hidden="1" customHeight="1" x14ac:dyDescent="0.2">
      <c r="B38" s="81" t="s">
        <v>67</v>
      </c>
      <c r="C38" s="76">
        <f t="shared" si="33"/>
        <v>0</v>
      </c>
      <c r="D38" s="76"/>
      <c r="E38" s="76"/>
      <c r="F38" s="76">
        <f t="shared" si="34"/>
        <v>0</v>
      </c>
      <c r="G38" s="76"/>
      <c r="H38" s="76"/>
      <c r="I38" s="76">
        <f t="shared" si="35"/>
        <v>0</v>
      </c>
      <c r="J38" s="76"/>
      <c r="K38" s="76"/>
      <c r="L38" s="76">
        <f t="shared" si="36"/>
        <v>0</v>
      </c>
      <c r="M38" s="76"/>
      <c r="N38" s="76"/>
      <c r="O38" s="76">
        <f t="shared" si="37"/>
        <v>0</v>
      </c>
      <c r="P38" s="76"/>
      <c r="Q38" s="76"/>
    </row>
    <row r="39" spans="2:17" ht="21" hidden="1" customHeight="1" x14ac:dyDescent="0.2">
      <c r="B39" s="43" t="s">
        <v>68</v>
      </c>
      <c r="C39" s="22">
        <f t="shared" si="33"/>
        <v>0</v>
      </c>
      <c r="D39" s="22"/>
      <c r="E39" s="22"/>
      <c r="F39" s="22">
        <f t="shared" si="34"/>
        <v>0</v>
      </c>
      <c r="G39" s="22"/>
      <c r="H39" s="22"/>
      <c r="I39" s="22">
        <f t="shared" si="35"/>
        <v>0</v>
      </c>
      <c r="J39" s="22"/>
      <c r="K39" s="22"/>
      <c r="L39" s="22">
        <f t="shared" si="36"/>
        <v>0</v>
      </c>
      <c r="M39" s="22"/>
      <c r="N39" s="22"/>
      <c r="O39" s="22">
        <f t="shared" si="37"/>
        <v>0</v>
      </c>
      <c r="P39" s="22"/>
      <c r="Q39" s="22"/>
    </row>
    <row r="40" spans="2:17" ht="21" hidden="1" customHeight="1" x14ac:dyDescent="0.2">
      <c r="B40" s="81" t="s">
        <v>69</v>
      </c>
      <c r="C40" s="76">
        <f t="shared" si="33"/>
        <v>0</v>
      </c>
      <c r="D40" s="76"/>
      <c r="E40" s="76"/>
      <c r="F40" s="76">
        <f t="shared" si="34"/>
        <v>0</v>
      </c>
      <c r="G40" s="76"/>
      <c r="H40" s="76"/>
      <c r="I40" s="76">
        <f t="shared" si="35"/>
        <v>0</v>
      </c>
      <c r="J40" s="76"/>
      <c r="K40" s="76"/>
      <c r="L40" s="76">
        <f t="shared" si="36"/>
        <v>0</v>
      </c>
      <c r="M40" s="76"/>
      <c r="N40" s="76"/>
      <c r="O40" s="76">
        <f t="shared" si="37"/>
        <v>0</v>
      </c>
      <c r="P40" s="76"/>
      <c r="Q40" s="76"/>
    </row>
    <row r="41" spans="2:17" ht="21" hidden="1" customHeight="1" x14ac:dyDescent="0.2">
      <c r="B41" s="43" t="s">
        <v>70</v>
      </c>
      <c r="C41" s="22">
        <f t="shared" si="33"/>
        <v>0</v>
      </c>
      <c r="D41" s="22"/>
      <c r="E41" s="22"/>
      <c r="F41" s="22">
        <f t="shared" si="34"/>
        <v>0</v>
      </c>
      <c r="G41" s="22"/>
      <c r="H41" s="22"/>
      <c r="I41" s="22">
        <f t="shared" si="35"/>
        <v>0</v>
      </c>
      <c r="J41" s="22"/>
      <c r="K41" s="22"/>
      <c r="L41" s="22">
        <f t="shared" si="36"/>
        <v>0</v>
      </c>
      <c r="M41" s="22"/>
      <c r="N41" s="22"/>
      <c r="O41" s="22">
        <f t="shared" si="37"/>
        <v>0</v>
      </c>
      <c r="P41" s="22"/>
      <c r="Q41" s="22"/>
    </row>
    <row r="42" spans="2:17" ht="21" hidden="1" customHeight="1" x14ac:dyDescent="0.2">
      <c r="B42" s="81" t="s">
        <v>71</v>
      </c>
      <c r="C42" s="76">
        <f t="shared" si="33"/>
        <v>0</v>
      </c>
      <c r="D42" s="76"/>
      <c r="E42" s="76"/>
      <c r="F42" s="76">
        <f t="shared" si="34"/>
        <v>0</v>
      </c>
      <c r="G42" s="76"/>
      <c r="H42" s="76"/>
      <c r="I42" s="76">
        <f t="shared" si="35"/>
        <v>0</v>
      </c>
      <c r="J42" s="76"/>
      <c r="K42" s="76"/>
      <c r="L42" s="76">
        <f t="shared" si="36"/>
        <v>0</v>
      </c>
      <c r="M42" s="76"/>
      <c r="N42" s="76"/>
      <c r="O42" s="76">
        <f t="shared" si="37"/>
        <v>0</v>
      </c>
      <c r="P42" s="76"/>
      <c r="Q42" s="76"/>
    </row>
    <row r="43" spans="2:17" ht="21" hidden="1" customHeight="1" x14ac:dyDescent="0.2">
      <c r="B43" s="43" t="s">
        <v>72</v>
      </c>
      <c r="C43" s="22">
        <f t="shared" si="33"/>
        <v>0</v>
      </c>
      <c r="D43" s="22"/>
      <c r="E43" s="22"/>
      <c r="F43" s="22">
        <f t="shared" si="34"/>
        <v>0</v>
      </c>
      <c r="G43" s="22"/>
      <c r="H43" s="22"/>
      <c r="I43" s="22">
        <f t="shared" si="35"/>
        <v>0</v>
      </c>
      <c r="J43" s="22"/>
      <c r="K43" s="22"/>
      <c r="L43" s="22">
        <f t="shared" si="36"/>
        <v>0</v>
      </c>
      <c r="M43" s="22"/>
      <c r="N43" s="22"/>
      <c r="O43" s="22">
        <f t="shared" si="37"/>
        <v>0</v>
      </c>
      <c r="P43" s="22"/>
      <c r="Q43" s="22"/>
    </row>
    <row r="44" spans="2:17" ht="21" hidden="1" customHeight="1" x14ac:dyDescent="0.2">
      <c r="B44" s="81" t="s">
        <v>73</v>
      </c>
      <c r="C44" s="76">
        <f t="shared" si="33"/>
        <v>0</v>
      </c>
      <c r="D44" s="76"/>
      <c r="E44" s="76"/>
      <c r="F44" s="76">
        <f t="shared" si="34"/>
        <v>0</v>
      </c>
      <c r="G44" s="76"/>
      <c r="H44" s="76"/>
      <c r="I44" s="76">
        <f t="shared" si="35"/>
        <v>0</v>
      </c>
      <c r="J44" s="76"/>
      <c r="K44" s="76"/>
      <c r="L44" s="76">
        <f t="shared" si="36"/>
        <v>0</v>
      </c>
      <c r="M44" s="76"/>
      <c r="N44" s="76"/>
      <c r="O44" s="76">
        <f t="shared" si="37"/>
        <v>0</v>
      </c>
      <c r="P44" s="76"/>
      <c r="Q44" s="76"/>
    </row>
    <row r="45" spans="2:17" ht="21" hidden="1" customHeight="1" x14ac:dyDescent="0.2">
      <c r="B45" s="43" t="s">
        <v>74</v>
      </c>
      <c r="C45" s="22">
        <f t="shared" si="33"/>
        <v>0</v>
      </c>
      <c r="D45" s="22"/>
      <c r="E45" s="22"/>
      <c r="F45" s="22">
        <f t="shared" si="34"/>
        <v>0</v>
      </c>
      <c r="G45" s="22"/>
      <c r="H45" s="22"/>
      <c r="I45" s="22">
        <f t="shared" si="35"/>
        <v>0</v>
      </c>
      <c r="J45" s="22"/>
      <c r="K45" s="22"/>
      <c r="L45" s="22">
        <f t="shared" si="36"/>
        <v>0</v>
      </c>
      <c r="M45" s="22"/>
      <c r="N45" s="22"/>
      <c r="O45" s="22">
        <f t="shared" si="37"/>
        <v>0</v>
      </c>
      <c r="P45" s="22"/>
      <c r="Q45" s="22"/>
    </row>
    <row r="46" spans="2:17" ht="21" hidden="1" customHeight="1" x14ac:dyDescent="0.2">
      <c r="B46" s="81" t="s">
        <v>75</v>
      </c>
      <c r="C46" s="76">
        <f t="shared" si="33"/>
        <v>0</v>
      </c>
      <c r="D46" s="76"/>
      <c r="E46" s="76"/>
      <c r="F46" s="76">
        <f t="shared" si="34"/>
        <v>0</v>
      </c>
      <c r="G46" s="76"/>
      <c r="H46" s="76"/>
      <c r="I46" s="76">
        <f t="shared" si="35"/>
        <v>0</v>
      </c>
      <c r="J46" s="76"/>
      <c r="K46" s="76"/>
      <c r="L46" s="76">
        <f t="shared" si="36"/>
        <v>0</v>
      </c>
      <c r="M46" s="76"/>
      <c r="N46" s="76"/>
      <c r="O46" s="76">
        <f t="shared" si="37"/>
        <v>0</v>
      </c>
      <c r="P46" s="76"/>
      <c r="Q46" s="76"/>
    </row>
    <row r="47" spans="2:17" ht="21" hidden="1" customHeight="1" x14ac:dyDescent="0.2">
      <c r="B47" s="43" t="s">
        <v>76</v>
      </c>
      <c r="C47" s="22">
        <f t="shared" si="33"/>
        <v>0</v>
      </c>
      <c r="D47" s="22"/>
      <c r="E47" s="22"/>
      <c r="F47" s="22">
        <f t="shared" si="34"/>
        <v>0</v>
      </c>
      <c r="G47" s="22"/>
      <c r="H47" s="22"/>
      <c r="I47" s="22">
        <f t="shared" si="35"/>
        <v>0</v>
      </c>
      <c r="J47" s="22"/>
      <c r="K47" s="22"/>
      <c r="L47" s="22">
        <f t="shared" si="36"/>
        <v>0</v>
      </c>
      <c r="M47" s="22"/>
      <c r="N47" s="22"/>
      <c r="O47" s="22">
        <f t="shared" si="37"/>
        <v>0</v>
      </c>
      <c r="P47" s="22"/>
      <c r="Q47" s="22"/>
    </row>
    <row r="48" spans="2:17" ht="21" hidden="1" customHeight="1" x14ac:dyDescent="0.2">
      <c r="B48" s="81" t="s">
        <v>77</v>
      </c>
      <c r="C48" s="76">
        <f t="shared" si="33"/>
        <v>0</v>
      </c>
      <c r="D48" s="76"/>
      <c r="E48" s="76"/>
      <c r="F48" s="76">
        <f t="shared" si="34"/>
        <v>0</v>
      </c>
      <c r="G48" s="76"/>
      <c r="H48" s="76"/>
      <c r="I48" s="76">
        <f t="shared" si="35"/>
        <v>0</v>
      </c>
      <c r="J48" s="76"/>
      <c r="K48" s="76"/>
      <c r="L48" s="76">
        <f t="shared" si="36"/>
        <v>0</v>
      </c>
      <c r="M48" s="76"/>
      <c r="N48" s="76"/>
      <c r="O48" s="76">
        <f t="shared" si="37"/>
        <v>0</v>
      </c>
      <c r="P48" s="76"/>
      <c r="Q48" s="76"/>
    </row>
    <row r="49" spans="2:17" ht="21" hidden="1" customHeight="1" x14ac:dyDescent="0.2">
      <c r="B49" s="43" t="s">
        <v>78</v>
      </c>
      <c r="C49" s="22">
        <f t="shared" si="33"/>
        <v>0</v>
      </c>
      <c r="D49" s="22"/>
      <c r="E49" s="22"/>
      <c r="F49" s="22">
        <f t="shared" si="34"/>
        <v>0</v>
      </c>
      <c r="G49" s="22"/>
      <c r="H49" s="22"/>
      <c r="I49" s="22">
        <f t="shared" si="35"/>
        <v>0</v>
      </c>
      <c r="J49" s="22"/>
      <c r="K49" s="22"/>
      <c r="L49" s="22">
        <f t="shared" si="36"/>
        <v>0</v>
      </c>
      <c r="M49" s="22"/>
      <c r="N49" s="22"/>
      <c r="O49" s="22">
        <f t="shared" si="37"/>
        <v>0</v>
      </c>
      <c r="P49" s="22"/>
      <c r="Q49" s="22"/>
    </row>
    <row r="50" spans="2:17" ht="21" hidden="1" customHeight="1" x14ac:dyDescent="0.2">
      <c r="B50" s="81" t="s">
        <v>79</v>
      </c>
      <c r="C50" s="76">
        <f t="shared" si="33"/>
        <v>0</v>
      </c>
      <c r="D50" s="76"/>
      <c r="E50" s="76"/>
      <c r="F50" s="76">
        <f t="shared" si="34"/>
        <v>0</v>
      </c>
      <c r="G50" s="76"/>
      <c r="H50" s="76"/>
      <c r="I50" s="76">
        <f t="shared" si="35"/>
        <v>0</v>
      </c>
      <c r="J50" s="76"/>
      <c r="K50" s="76"/>
      <c r="L50" s="76">
        <f t="shared" si="36"/>
        <v>0</v>
      </c>
      <c r="M50" s="76"/>
      <c r="N50" s="76"/>
      <c r="O50" s="76">
        <f t="shared" si="37"/>
        <v>0</v>
      </c>
      <c r="P50" s="76"/>
      <c r="Q50" s="76"/>
    </row>
    <row r="51" spans="2:17" ht="21" customHeight="1" x14ac:dyDescent="0.2">
      <c r="B51" s="43" t="s">
        <v>9</v>
      </c>
      <c r="C51" s="22">
        <f t="shared" si="33"/>
        <v>-42</v>
      </c>
      <c r="D51" s="34">
        <v>111</v>
      </c>
      <c r="E51" s="34">
        <v>153</v>
      </c>
      <c r="F51" s="22">
        <f t="shared" si="34"/>
        <v>-167</v>
      </c>
      <c r="G51" s="34">
        <v>331</v>
      </c>
      <c r="H51" s="34">
        <v>498</v>
      </c>
      <c r="I51" s="22">
        <f t="shared" si="35"/>
        <v>-14</v>
      </c>
      <c r="J51" s="34">
        <v>14</v>
      </c>
      <c r="K51" s="34">
        <v>28</v>
      </c>
      <c r="L51" s="22">
        <f t="shared" si="36"/>
        <v>-40</v>
      </c>
      <c r="M51" s="34">
        <v>5</v>
      </c>
      <c r="N51" s="34">
        <v>45</v>
      </c>
      <c r="O51" s="22">
        <f t="shared" si="37"/>
        <v>0</v>
      </c>
      <c r="P51" s="34">
        <v>0</v>
      </c>
      <c r="Q51" s="34">
        <v>0</v>
      </c>
    </row>
    <row r="52" spans="2:17" ht="21" customHeight="1" x14ac:dyDescent="0.2">
      <c r="B52" s="81" t="s">
        <v>10</v>
      </c>
      <c r="C52" s="76">
        <f t="shared" si="33"/>
        <v>-48</v>
      </c>
      <c r="D52" s="69">
        <v>111</v>
      </c>
      <c r="E52" s="69">
        <v>159</v>
      </c>
      <c r="F52" s="76">
        <f t="shared" si="34"/>
        <v>-148</v>
      </c>
      <c r="G52" s="69">
        <v>356</v>
      </c>
      <c r="H52" s="69">
        <v>504</v>
      </c>
      <c r="I52" s="76">
        <f t="shared" si="35"/>
        <v>-16</v>
      </c>
      <c r="J52" s="69">
        <v>16</v>
      </c>
      <c r="K52" s="69">
        <v>32</v>
      </c>
      <c r="L52" s="76">
        <f t="shared" si="36"/>
        <v>-37</v>
      </c>
      <c r="M52" s="69">
        <v>6</v>
      </c>
      <c r="N52" s="69">
        <v>43</v>
      </c>
      <c r="O52" s="76">
        <f t="shared" si="37"/>
        <v>0</v>
      </c>
      <c r="P52" s="69">
        <v>0</v>
      </c>
      <c r="Q52" s="69">
        <v>0</v>
      </c>
    </row>
    <row r="53" spans="2:17" ht="21" customHeight="1" x14ac:dyDescent="0.2">
      <c r="B53" s="43" t="s">
        <v>11</v>
      </c>
      <c r="C53" s="22">
        <f t="shared" si="33"/>
        <v>-52</v>
      </c>
      <c r="D53" s="34">
        <v>77</v>
      </c>
      <c r="E53" s="34">
        <v>129</v>
      </c>
      <c r="F53" s="22">
        <f t="shared" si="34"/>
        <v>-34</v>
      </c>
      <c r="G53" s="34">
        <v>386</v>
      </c>
      <c r="H53" s="34">
        <v>420</v>
      </c>
      <c r="I53" s="22">
        <f t="shared" si="35"/>
        <v>-19</v>
      </c>
      <c r="J53" s="34">
        <v>22</v>
      </c>
      <c r="K53" s="34">
        <v>41</v>
      </c>
      <c r="L53" s="22">
        <f t="shared" si="36"/>
        <v>-4</v>
      </c>
      <c r="M53" s="34">
        <v>26</v>
      </c>
      <c r="N53" s="34">
        <v>30</v>
      </c>
      <c r="O53" s="22">
        <f t="shared" si="37"/>
        <v>0</v>
      </c>
      <c r="P53" s="34">
        <v>0</v>
      </c>
      <c r="Q53" s="34">
        <v>0</v>
      </c>
    </row>
    <row r="54" spans="2:17" ht="21" customHeight="1" x14ac:dyDescent="0.2">
      <c r="B54" s="81" t="s">
        <v>12</v>
      </c>
      <c r="C54" s="76">
        <f t="shared" si="33"/>
        <v>-57</v>
      </c>
      <c r="D54" s="69">
        <v>80</v>
      </c>
      <c r="E54" s="69">
        <v>137</v>
      </c>
      <c r="F54" s="76">
        <f t="shared" si="34"/>
        <v>-103</v>
      </c>
      <c r="G54" s="69">
        <v>464</v>
      </c>
      <c r="H54" s="69">
        <v>567</v>
      </c>
      <c r="I54" s="76">
        <f t="shared" si="35"/>
        <v>-18</v>
      </c>
      <c r="J54" s="69">
        <v>21</v>
      </c>
      <c r="K54" s="69">
        <v>39</v>
      </c>
      <c r="L54" s="76">
        <f t="shared" si="36"/>
        <v>3</v>
      </c>
      <c r="M54" s="69">
        <v>29</v>
      </c>
      <c r="N54" s="69">
        <v>26</v>
      </c>
      <c r="O54" s="76">
        <f t="shared" si="37"/>
        <v>0</v>
      </c>
      <c r="P54" s="69">
        <v>0</v>
      </c>
      <c r="Q54" s="69">
        <v>0</v>
      </c>
    </row>
    <row r="55" spans="2:17" ht="21" customHeight="1" x14ac:dyDescent="0.2">
      <c r="B55" s="43" t="s">
        <v>13</v>
      </c>
      <c r="C55" s="22">
        <f t="shared" si="33"/>
        <v>-65</v>
      </c>
      <c r="D55" s="34">
        <v>70</v>
      </c>
      <c r="E55" s="34">
        <v>135</v>
      </c>
      <c r="F55" s="22">
        <f t="shared" si="34"/>
        <v>-101</v>
      </c>
      <c r="G55" s="34">
        <v>422</v>
      </c>
      <c r="H55" s="34">
        <v>523</v>
      </c>
      <c r="I55" s="22">
        <f t="shared" si="35"/>
        <v>-20</v>
      </c>
      <c r="J55" s="34">
        <v>17</v>
      </c>
      <c r="K55" s="34">
        <v>37</v>
      </c>
      <c r="L55" s="22">
        <f t="shared" si="36"/>
        <v>-43</v>
      </c>
      <c r="M55" s="34">
        <v>24</v>
      </c>
      <c r="N55" s="34">
        <v>67</v>
      </c>
      <c r="O55" s="22">
        <f t="shared" si="37"/>
        <v>0</v>
      </c>
      <c r="P55" s="34">
        <v>0</v>
      </c>
      <c r="Q55" s="34">
        <v>0</v>
      </c>
    </row>
    <row r="56" spans="2:17" ht="21" customHeight="1" x14ac:dyDescent="0.2">
      <c r="B56" s="81" t="s">
        <v>14</v>
      </c>
      <c r="C56" s="76">
        <f t="shared" si="33"/>
        <v>-58</v>
      </c>
      <c r="D56" s="69">
        <v>90</v>
      </c>
      <c r="E56" s="69">
        <v>148</v>
      </c>
      <c r="F56" s="76">
        <f t="shared" si="34"/>
        <v>-149</v>
      </c>
      <c r="G56" s="69">
        <v>528</v>
      </c>
      <c r="H56" s="69">
        <v>677</v>
      </c>
      <c r="I56" s="76">
        <f t="shared" si="35"/>
        <v>-20</v>
      </c>
      <c r="J56" s="69">
        <v>16</v>
      </c>
      <c r="K56" s="69">
        <v>36</v>
      </c>
      <c r="L56" s="76">
        <f t="shared" si="36"/>
        <v>-6</v>
      </c>
      <c r="M56" s="69">
        <v>34</v>
      </c>
      <c r="N56" s="69">
        <v>40</v>
      </c>
      <c r="O56" s="76">
        <f t="shared" si="37"/>
        <v>0</v>
      </c>
      <c r="P56" s="69">
        <v>0</v>
      </c>
      <c r="Q56" s="69">
        <v>0</v>
      </c>
    </row>
    <row r="57" spans="2:17" ht="21" customHeight="1" x14ac:dyDescent="0.2">
      <c r="B57" s="43" t="s">
        <v>15</v>
      </c>
      <c r="C57" s="22">
        <f t="shared" si="33"/>
        <v>-46</v>
      </c>
      <c r="D57" s="34">
        <v>104</v>
      </c>
      <c r="E57" s="34">
        <v>150</v>
      </c>
      <c r="F57" s="22">
        <f t="shared" si="34"/>
        <v>-75</v>
      </c>
      <c r="G57" s="34">
        <v>555</v>
      </c>
      <c r="H57" s="34">
        <v>630</v>
      </c>
      <c r="I57" s="22">
        <f t="shared" si="35"/>
        <v>-17</v>
      </c>
      <c r="J57" s="34">
        <v>21</v>
      </c>
      <c r="K57" s="34">
        <v>38</v>
      </c>
      <c r="L57" s="22">
        <f t="shared" si="36"/>
        <v>0</v>
      </c>
      <c r="M57" s="34">
        <v>30</v>
      </c>
      <c r="N57" s="34">
        <v>30</v>
      </c>
      <c r="O57" s="22">
        <f t="shared" si="37"/>
        <v>0</v>
      </c>
      <c r="P57" s="34">
        <v>0</v>
      </c>
      <c r="Q57" s="34">
        <v>0</v>
      </c>
    </row>
    <row r="58" spans="2:17" ht="21" customHeight="1" x14ac:dyDescent="0.2">
      <c r="B58" s="81" t="s">
        <v>16</v>
      </c>
      <c r="C58" s="76">
        <f t="shared" si="33"/>
        <v>-57</v>
      </c>
      <c r="D58" s="69">
        <v>120</v>
      </c>
      <c r="E58" s="69">
        <v>177</v>
      </c>
      <c r="F58" s="76">
        <f t="shared" si="34"/>
        <v>-64</v>
      </c>
      <c r="G58" s="69">
        <v>660</v>
      </c>
      <c r="H58" s="69">
        <v>724</v>
      </c>
      <c r="I58" s="76">
        <f t="shared" si="35"/>
        <v>-42</v>
      </c>
      <c r="J58" s="69">
        <v>22</v>
      </c>
      <c r="K58" s="69">
        <v>64</v>
      </c>
      <c r="L58" s="76">
        <f t="shared" si="36"/>
        <v>11</v>
      </c>
      <c r="M58" s="69">
        <v>40</v>
      </c>
      <c r="N58" s="69">
        <v>29</v>
      </c>
      <c r="O58" s="76">
        <f t="shared" si="37"/>
        <v>0</v>
      </c>
      <c r="P58" s="69">
        <v>0</v>
      </c>
      <c r="Q58" s="69">
        <v>0</v>
      </c>
    </row>
    <row r="59" spans="2:17" ht="21" customHeight="1" x14ac:dyDescent="0.2">
      <c r="B59" s="43" t="s">
        <v>17</v>
      </c>
      <c r="C59" s="22">
        <f t="shared" si="33"/>
        <v>-61</v>
      </c>
      <c r="D59" s="34">
        <v>138</v>
      </c>
      <c r="E59" s="34">
        <v>199</v>
      </c>
      <c r="F59" s="22">
        <f t="shared" si="34"/>
        <v>-74</v>
      </c>
      <c r="G59" s="34">
        <v>668</v>
      </c>
      <c r="H59" s="34">
        <v>742</v>
      </c>
      <c r="I59" s="22">
        <f t="shared" si="35"/>
        <v>-22</v>
      </c>
      <c r="J59" s="34">
        <v>25</v>
      </c>
      <c r="K59" s="34">
        <v>47</v>
      </c>
      <c r="L59" s="22">
        <f t="shared" si="36"/>
        <v>-46</v>
      </c>
      <c r="M59" s="34">
        <v>32</v>
      </c>
      <c r="N59" s="34">
        <v>78</v>
      </c>
      <c r="O59" s="22">
        <f t="shared" si="37"/>
        <v>0</v>
      </c>
      <c r="P59" s="34">
        <v>0</v>
      </c>
      <c r="Q59" s="34">
        <v>0</v>
      </c>
    </row>
    <row r="60" spans="2:17" ht="21" customHeight="1" x14ac:dyDescent="0.2">
      <c r="B60" s="81" t="s">
        <v>18</v>
      </c>
      <c r="C60" s="76">
        <f t="shared" si="33"/>
        <v>-57</v>
      </c>
      <c r="D60" s="69">
        <v>131</v>
      </c>
      <c r="E60" s="69">
        <v>188</v>
      </c>
      <c r="F60" s="76">
        <f t="shared" si="34"/>
        <v>-97</v>
      </c>
      <c r="G60" s="69">
        <v>671</v>
      </c>
      <c r="H60" s="69">
        <v>768</v>
      </c>
      <c r="I60" s="76">
        <f t="shared" si="35"/>
        <v>-34</v>
      </c>
      <c r="J60" s="69">
        <v>26</v>
      </c>
      <c r="K60" s="69">
        <v>60</v>
      </c>
      <c r="L60" s="76">
        <f t="shared" si="36"/>
        <v>-9</v>
      </c>
      <c r="M60" s="69">
        <v>37</v>
      </c>
      <c r="N60" s="69">
        <v>46</v>
      </c>
      <c r="O60" s="76">
        <f t="shared" si="37"/>
        <v>0</v>
      </c>
      <c r="P60" s="69">
        <v>0</v>
      </c>
      <c r="Q60" s="69">
        <v>0</v>
      </c>
    </row>
    <row r="61" spans="2:17" ht="21" customHeight="1" x14ac:dyDescent="0.2">
      <c r="B61" s="43" t="s">
        <v>19</v>
      </c>
      <c r="C61" s="22">
        <f t="shared" si="33"/>
        <v>-24</v>
      </c>
      <c r="D61" s="34">
        <v>172</v>
      </c>
      <c r="E61" s="34">
        <v>196</v>
      </c>
      <c r="F61" s="22">
        <f t="shared" si="34"/>
        <v>37</v>
      </c>
      <c r="G61" s="34">
        <v>740</v>
      </c>
      <c r="H61" s="34">
        <v>703</v>
      </c>
      <c r="I61" s="22">
        <f t="shared" si="35"/>
        <v>-30</v>
      </c>
      <c r="J61" s="34">
        <v>28</v>
      </c>
      <c r="K61" s="34">
        <v>58</v>
      </c>
      <c r="L61" s="22">
        <f t="shared" si="36"/>
        <v>4</v>
      </c>
      <c r="M61" s="34">
        <v>33</v>
      </c>
      <c r="N61" s="34">
        <v>29</v>
      </c>
      <c r="O61" s="22">
        <f t="shared" si="37"/>
        <v>0</v>
      </c>
      <c r="P61" s="34">
        <v>0</v>
      </c>
      <c r="Q61" s="34">
        <v>0</v>
      </c>
    </row>
    <row r="62" spans="2:17" ht="21" customHeight="1" x14ac:dyDescent="0.2">
      <c r="B62" s="81" t="s">
        <v>20</v>
      </c>
      <c r="C62" s="76">
        <f t="shared" si="33"/>
        <v>-66</v>
      </c>
      <c r="D62" s="69">
        <v>161</v>
      </c>
      <c r="E62" s="69">
        <v>227</v>
      </c>
      <c r="F62" s="76">
        <f t="shared" si="34"/>
        <v>70</v>
      </c>
      <c r="G62" s="69">
        <v>922</v>
      </c>
      <c r="H62" s="69">
        <v>852</v>
      </c>
      <c r="I62" s="76">
        <f t="shared" si="35"/>
        <v>-25</v>
      </c>
      <c r="J62" s="69">
        <v>38</v>
      </c>
      <c r="K62" s="69">
        <v>63</v>
      </c>
      <c r="L62" s="76">
        <f t="shared" si="36"/>
        <v>-138</v>
      </c>
      <c r="M62" s="69">
        <v>39</v>
      </c>
      <c r="N62" s="69">
        <v>177</v>
      </c>
      <c r="O62" s="76">
        <f t="shared" si="37"/>
        <v>0</v>
      </c>
      <c r="P62" s="69">
        <v>0</v>
      </c>
      <c r="Q62" s="69">
        <v>0</v>
      </c>
    </row>
    <row r="63" spans="2:17" ht="21" customHeight="1" x14ac:dyDescent="0.2">
      <c r="B63" s="43" t="s">
        <v>21</v>
      </c>
      <c r="C63" s="22">
        <f t="shared" si="33"/>
        <v>-69</v>
      </c>
      <c r="D63" s="34">
        <v>184</v>
      </c>
      <c r="E63" s="34">
        <v>253</v>
      </c>
      <c r="F63" s="22">
        <f t="shared" si="34"/>
        <v>45</v>
      </c>
      <c r="G63" s="34">
        <v>864</v>
      </c>
      <c r="H63" s="34">
        <v>819</v>
      </c>
      <c r="I63" s="22">
        <f t="shared" si="35"/>
        <v>-21</v>
      </c>
      <c r="J63" s="34">
        <v>33</v>
      </c>
      <c r="K63" s="34">
        <v>54</v>
      </c>
      <c r="L63" s="22">
        <f t="shared" si="36"/>
        <v>-37</v>
      </c>
      <c r="M63" s="34">
        <v>37</v>
      </c>
      <c r="N63" s="34">
        <v>74</v>
      </c>
      <c r="O63" s="22">
        <f t="shared" si="37"/>
        <v>0</v>
      </c>
      <c r="P63" s="34">
        <v>0</v>
      </c>
      <c r="Q63" s="34">
        <v>0</v>
      </c>
    </row>
    <row r="64" spans="2:17" ht="21" customHeight="1" x14ac:dyDescent="0.2">
      <c r="B64" s="81" t="s">
        <v>22</v>
      </c>
      <c r="C64" s="76">
        <f t="shared" si="33"/>
        <v>-55</v>
      </c>
      <c r="D64" s="69">
        <v>217</v>
      </c>
      <c r="E64" s="69">
        <v>272</v>
      </c>
      <c r="F64" s="76">
        <f t="shared" si="34"/>
        <v>91</v>
      </c>
      <c r="G64" s="69">
        <v>928</v>
      </c>
      <c r="H64" s="69">
        <v>837</v>
      </c>
      <c r="I64" s="76">
        <f t="shared" si="35"/>
        <v>-37</v>
      </c>
      <c r="J64" s="69">
        <v>47</v>
      </c>
      <c r="K64" s="69">
        <v>84</v>
      </c>
      <c r="L64" s="76">
        <f t="shared" si="36"/>
        <v>-26</v>
      </c>
      <c r="M64" s="69">
        <v>43</v>
      </c>
      <c r="N64" s="69">
        <v>69</v>
      </c>
      <c r="O64" s="76">
        <f t="shared" si="37"/>
        <v>0</v>
      </c>
      <c r="P64" s="69">
        <v>0</v>
      </c>
      <c r="Q64" s="69">
        <v>0</v>
      </c>
    </row>
    <row r="65" spans="2:17" ht="21" customHeight="1" x14ac:dyDescent="0.2">
      <c r="B65" s="43" t="s">
        <v>23</v>
      </c>
      <c r="C65" s="22">
        <f t="shared" si="33"/>
        <v>-83</v>
      </c>
      <c r="D65" s="34">
        <v>200</v>
      </c>
      <c r="E65" s="34">
        <v>283</v>
      </c>
      <c r="F65" s="22">
        <f t="shared" si="34"/>
        <v>35</v>
      </c>
      <c r="G65" s="34">
        <v>967</v>
      </c>
      <c r="H65" s="34">
        <v>932</v>
      </c>
      <c r="I65" s="22">
        <f t="shared" si="35"/>
        <v>-38</v>
      </c>
      <c r="J65" s="34">
        <v>27</v>
      </c>
      <c r="K65" s="34">
        <v>65</v>
      </c>
      <c r="L65" s="22">
        <f t="shared" si="36"/>
        <v>-11</v>
      </c>
      <c r="M65" s="34">
        <v>44</v>
      </c>
      <c r="N65" s="34">
        <v>55</v>
      </c>
      <c r="O65" s="22">
        <f t="shared" si="37"/>
        <v>0</v>
      </c>
      <c r="P65" s="34">
        <v>0</v>
      </c>
      <c r="Q65" s="34">
        <v>0</v>
      </c>
    </row>
    <row r="66" spans="2:17" ht="21" customHeight="1" x14ac:dyDescent="0.2">
      <c r="B66" s="81" t="s">
        <v>24</v>
      </c>
      <c r="C66" s="76">
        <f t="shared" si="33"/>
        <v>-102</v>
      </c>
      <c r="D66" s="69">
        <v>213</v>
      </c>
      <c r="E66" s="69">
        <v>315</v>
      </c>
      <c r="F66" s="76">
        <f t="shared" si="34"/>
        <v>112</v>
      </c>
      <c r="G66" s="69">
        <v>1149</v>
      </c>
      <c r="H66" s="69">
        <v>1037</v>
      </c>
      <c r="I66" s="76">
        <f t="shared" si="35"/>
        <v>-40</v>
      </c>
      <c r="J66" s="69">
        <v>33</v>
      </c>
      <c r="K66" s="69">
        <v>73</v>
      </c>
      <c r="L66" s="76">
        <f t="shared" si="36"/>
        <v>-18</v>
      </c>
      <c r="M66" s="69">
        <v>58</v>
      </c>
      <c r="N66" s="69">
        <v>76</v>
      </c>
      <c r="O66" s="76">
        <f t="shared" si="37"/>
        <v>0</v>
      </c>
      <c r="P66" s="69">
        <v>0</v>
      </c>
      <c r="Q66" s="69">
        <v>0</v>
      </c>
    </row>
    <row r="67" spans="2:17" ht="21" customHeight="1" x14ac:dyDescent="0.2">
      <c r="B67" s="43" t="s">
        <v>25</v>
      </c>
      <c r="C67" s="22">
        <f t="shared" si="33"/>
        <v>-42</v>
      </c>
      <c r="D67" s="34">
        <v>239</v>
      </c>
      <c r="E67" s="34">
        <v>281</v>
      </c>
      <c r="F67" s="22">
        <f t="shared" si="34"/>
        <v>73</v>
      </c>
      <c r="G67" s="34">
        <v>1151</v>
      </c>
      <c r="H67" s="34">
        <v>1078</v>
      </c>
      <c r="I67" s="22">
        <f t="shared" si="35"/>
        <v>-33</v>
      </c>
      <c r="J67" s="34">
        <v>40</v>
      </c>
      <c r="K67" s="34">
        <v>73</v>
      </c>
      <c r="L67" s="22">
        <f t="shared" si="36"/>
        <v>-10</v>
      </c>
      <c r="M67" s="34">
        <v>79</v>
      </c>
      <c r="N67" s="34">
        <v>89</v>
      </c>
      <c r="O67" s="22">
        <f t="shared" si="37"/>
        <v>0</v>
      </c>
      <c r="P67" s="34">
        <v>0</v>
      </c>
      <c r="Q67" s="34">
        <v>0</v>
      </c>
    </row>
    <row r="68" spans="2:17" ht="21" customHeight="1" x14ac:dyDescent="0.2">
      <c r="B68" s="81" t="s">
        <v>26</v>
      </c>
      <c r="C68" s="76">
        <f t="shared" si="33"/>
        <v>-62</v>
      </c>
      <c r="D68" s="69">
        <v>258</v>
      </c>
      <c r="E68" s="69">
        <v>320</v>
      </c>
      <c r="F68" s="76">
        <f t="shared" si="34"/>
        <v>409</v>
      </c>
      <c r="G68" s="69">
        <v>1435</v>
      </c>
      <c r="H68" s="69">
        <v>1026</v>
      </c>
      <c r="I68" s="76">
        <f t="shared" si="35"/>
        <v>-39</v>
      </c>
      <c r="J68" s="69">
        <v>40</v>
      </c>
      <c r="K68" s="69">
        <v>79</v>
      </c>
      <c r="L68" s="76">
        <f t="shared" si="36"/>
        <v>-42</v>
      </c>
      <c r="M68" s="69">
        <v>60</v>
      </c>
      <c r="N68" s="69">
        <v>102</v>
      </c>
      <c r="O68" s="76">
        <f t="shared" si="37"/>
        <v>0</v>
      </c>
      <c r="P68" s="69">
        <v>0</v>
      </c>
      <c r="Q68" s="69">
        <v>0</v>
      </c>
    </row>
    <row r="69" spans="2:17" ht="21" customHeight="1" x14ac:dyDescent="0.2">
      <c r="B69" s="43" t="s">
        <v>27</v>
      </c>
      <c r="C69" s="22">
        <f t="shared" si="33"/>
        <v>-20</v>
      </c>
      <c r="D69" s="34">
        <v>271</v>
      </c>
      <c r="E69" s="34">
        <v>291</v>
      </c>
      <c r="F69" s="22">
        <f t="shared" si="34"/>
        <v>369</v>
      </c>
      <c r="G69" s="34">
        <v>1492</v>
      </c>
      <c r="H69" s="34">
        <v>1123</v>
      </c>
      <c r="I69" s="22">
        <f t="shared" si="35"/>
        <v>-39</v>
      </c>
      <c r="J69" s="34">
        <v>28</v>
      </c>
      <c r="K69" s="34">
        <v>67</v>
      </c>
      <c r="L69" s="22">
        <f t="shared" si="36"/>
        <v>-17</v>
      </c>
      <c r="M69" s="34">
        <v>54</v>
      </c>
      <c r="N69" s="34">
        <v>71</v>
      </c>
      <c r="O69" s="22">
        <f t="shared" si="37"/>
        <v>0</v>
      </c>
      <c r="P69" s="34">
        <v>0</v>
      </c>
      <c r="Q69" s="34">
        <v>0</v>
      </c>
    </row>
    <row r="70" spans="2:17" ht="21" customHeight="1" x14ac:dyDescent="0.2">
      <c r="B70" s="81" t="s">
        <v>28</v>
      </c>
      <c r="C70" s="76">
        <f t="shared" si="33"/>
        <v>-32</v>
      </c>
      <c r="D70" s="69">
        <v>241</v>
      </c>
      <c r="E70" s="69">
        <v>273</v>
      </c>
      <c r="F70" s="76">
        <f t="shared" si="34"/>
        <v>217</v>
      </c>
      <c r="G70" s="69">
        <v>1382</v>
      </c>
      <c r="H70" s="69">
        <v>1165</v>
      </c>
      <c r="I70" s="76">
        <f t="shared" si="35"/>
        <v>-36</v>
      </c>
      <c r="J70" s="69">
        <v>33</v>
      </c>
      <c r="K70" s="69">
        <v>69</v>
      </c>
      <c r="L70" s="76">
        <f t="shared" si="36"/>
        <v>-39</v>
      </c>
      <c r="M70" s="69">
        <v>56</v>
      </c>
      <c r="N70" s="69">
        <v>95</v>
      </c>
      <c r="O70" s="76">
        <f t="shared" si="37"/>
        <v>0</v>
      </c>
      <c r="P70" s="69">
        <v>0</v>
      </c>
      <c r="Q70" s="69">
        <v>0</v>
      </c>
    </row>
    <row r="71" spans="2:17" ht="21" customHeight="1" x14ac:dyDescent="0.2">
      <c r="B71" s="43" t="s">
        <v>29</v>
      </c>
      <c r="C71" s="22">
        <f t="shared" si="33"/>
        <v>-31</v>
      </c>
      <c r="D71" s="34">
        <v>230</v>
      </c>
      <c r="E71" s="34">
        <v>261</v>
      </c>
      <c r="F71" s="22">
        <f t="shared" si="34"/>
        <v>305</v>
      </c>
      <c r="G71" s="34">
        <v>1204</v>
      </c>
      <c r="H71" s="34">
        <v>899</v>
      </c>
      <c r="I71" s="22">
        <f t="shared" si="35"/>
        <v>-33</v>
      </c>
      <c r="J71" s="34">
        <v>26</v>
      </c>
      <c r="K71" s="34">
        <v>59</v>
      </c>
      <c r="L71" s="22">
        <f t="shared" si="36"/>
        <v>-22</v>
      </c>
      <c r="M71" s="34">
        <v>45</v>
      </c>
      <c r="N71" s="34">
        <v>67</v>
      </c>
      <c r="O71" s="22">
        <f t="shared" si="37"/>
        <v>0</v>
      </c>
      <c r="P71" s="34">
        <v>0</v>
      </c>
      <c r="Q71" s="34">
        <v>0</v>
      </c>
    </row>
    <row r="72" spans="2:17" ht="21" customHeight="1" x14ac:dyDescent="0.2">
      <c r="B72" s="81" t="s">
        <v>30</v>
      </c>
      <c r="C72" s="76">
        <f t="shared" si="33"/>
        <v>-28</v>
      </c>
      <c r="D72" s="69">
        <v>254</v>
      </c>
      <c r="E72" s="69">
        <v>282</v>
      </c>
      <c r="F72" s="76">
        <f t="shared" si="34"/>
        <v>353</v>
      </c>
      <c r="G72" s="69">
        <v>1264</v>
      </c>
      <c r="H72" s="69">
        <v>911</v>
      </c>
      <c r="I72" s="76">
        <f t="shared" si="35"/>
        <v>-72</v>
      </c>
      <c r="J72" s="69">
        <v>20</v>
      </c>
      <c r="K72" s="69">
        <v>92</v>
      </c>
      <c r="L72" s="76">
        <f t="shared" si="36"/>
        <v>-10</v>
      </c>
      <c r="M72" s="69">
        <v>50</v>
      </c>
      <c r="N72" s="69">
        <v>60</v>
      </c>
      <c r="O72" s="76">
        <f t="shared" si="37"/>
        <v>0</v>
      </c>
      <c r="P72" s="69">
        <v>0</v>
      </c>
      <c r="Q72" s="69">
        <v>0</v>
      </c>
    </row>
    <row r="73" spans="2:17" ht="21" customHeight="1" x14ac:dyDescent="0.2">
      <c r="B73" s="43" t="s">
        <v>31</v>
      </c>
      <c r="C73" s="22">
        <f t="shared" si="33"/>
        <v>-23</v>
      </c>
      <c r="D73" s="34">
        <v>250</v>
      </c>
      <c r="E73" s="34">
        <v>273</v>
      </c>
      <c r="F73" s="22">
        <f t="shared" si="34"/>
        <v>408</v>
      </c>
      <c r="G73" s="34">
        <v>1333</v>
      </c>
      <c r="H73" s="34">
        <v>925</v>
      </c>
      <c r="I73" s="22">
        <f t="shared" si="35"/>
        <v>-52</v>
      </c>
      <c r="J73" s="34">
        <v>28</v>
      </c>
      <c r="K73" s="34">
        <v>80</v>
      </c>
      <c r="L73" s="22">
        <f t="shared" si="36"/>
        <v>-29</v>
      </c>
      <c r="M73" s="34">
        <v>42</v>
      </c>
      <c r="N73" s="34">
        <v>71</v>
      </c>
      <c r="O73" s="22">
        <f t="shared" si="37"/>
        <v>0</v>
      </c>
      <c r="P73" s="34">
        <v>0</v>
      </c>
      <c r="Q73" s="34">
        <v>0</v>
      </c>
    </row>
    <row r="74" spans="2:17" ht="21" customHeight="1" x14ac:dyDescent="0.2">
      <c r="B74" s="81" t="s">
        <v>32</v>
      </c>
      <c r="C74" s="76">
        <f t="shared" si="33"/>
        <v>-24</v>
      </c>
      <c r="D74" s="69">
        <v>272</v>
      </c>
      <c r="E74" s="69">
        <v>296</v>
      </c>
      <c r="F74" s="76">
        <f t="shared" si="34"/>
        <v>416</v>
      </c>
      <c r="G74" s="69">
        <v>1494</v>
      </c>
      <c r="H74" s="69">
        <v>1078</v>
      </c>
      <c r="I74" s="76">
        <f t="shared" si="35"/>
        <v>-39</v>
      </c>
      <c r="J74" s="69">
        <v>28</v>
      </c>
      <c r="K74" s="69">
        <v>67</v>
      </c>
      <c r="L74" s="76">
        <f t="shared" si="36"/>
        <v>-32</v>
      </c>
      <c r="M74" s="69">
        <v>57</v>
      </c>
      <c r="N74" s="69">
        <v>89</v>
      </c>
      <c r="O74" s="76">
        <f t="shared" si="37"/>
        <v>0</v>
      </c>
      <c r="P74" s="69">
        <v>0</v>
      </c>
      <c r="Q74" s="69">
        <v>0</v>
      </c>
    </row>
    <row r="75" spans="2:17" ht="21" customHeight="1" x14ac:dyDescent="0.2">
      <c r="B75" s="43" t="s">
        <v>33</v>
      </c>
      <c r="C75" s="22">
        <f t="shared" si="33"/>
        <v>-7</v>
      </c>
      <c r="D75" s="34">
        <v>311</v>
      </c>
      <c r="E75" s="34">
        <v>318</v>
      </c>
      <c r="F75" s="22">
        <f t="shared" si="34"/>
        <v>573</v>
      </c>
      <c r="G75" s="34">
        <v>1601</v>
      </c>
      <c r="H75" s="34">
        <v>1028</v>
      </c>
      <c r="I75" s="22">
        <f t="shared" si="35"/>
        <v>-86</v>
      </c>
      <c r="J75" s="34">
        <v>39</v>
      </c>
      <c r="K75" s="34">
        <v>125</v>
      </c>
      <c r="L75" s="22">
        <f t="shared" si="36"/>
        <v>9</v>
      </c>
      <c r="M75" s="34">
        <v>27</v>
      </c>
      <c r="N75" s="34">
        <v>18</v>
      </c>
      <c r="O75" s="22">
        <f t="shared" si="37"/>
        <v>-1</v>
      </c>
      <c r="P75" s="34">
        <v>2</v>
      </c>
      <c r="Q75" s="34">
        <v>3</v>
      </c>
    </row>
    <row r="76" spans="2:17" ht="21" customHeight="1" x14ac:dyDescent="0.2">
      <c r="B76" s="81" t="s">
        <v>34</v>
      </c>
      <c r="C76" s="76">
        <f t="shared" si="33"/>
        <v>-22</v>
      </c>
      <c r="D76" s="69">
        <v>381</v>
      </c>
      <c r="E76" s="69">
        <v>403</v>
      </c>
      <c r="F76" s="76">
        <f t="shared" si="34"/>
        <v>459</v>
      </c>
      <c r="G76" s="69">
        <v>1775</v>
      </c>
      <c r="H76" s="69">
        <v>1316</v>
      </c>
      <c r="I76" s="76">
        <f t="shared" si="35"/>
        <v>-109</v>
      </c>
      <c r="J76" s="69">
        <v>61</v>
      </c>
      <c r="K76" s="69">
        <v>170</v>
      </c>
      <c r="L76" s="76">
        <f t="shared" si="36"/>
        <v>5</v>
      </c>
      <c r="M76" s="69">
        <v>29</v>
      </c>
      <c r="N76" s="69">
        <v>24</v>
      </c>
      <c r="O76" s="76">
        <f t="shared" si="37"/>
        <v>0</v>
      </c>
      <c r="P76" s="69">
        <v>0</v>
      </c>
      <c r="Q76" s="69">
        <v>0</v>
      </c>
    </row>
    <row r="77" spans="2:17" ht="21" customHeight="1" x14ac:dyDescent="0.2">
      <c r="B77" s="43" t="s">
        <v>35</v>
      </c>
      <c r="C77" s="22">
        <f t="shared" si="33"/>
        <v>-22</v>
      </c>
      <c r="D77" s="34">
        <v>372</v>
      </c>
      <c r="E77" s="34">
        <v>394</v>
      </c>
      <c r="F77" s="22">
        <f t="shared" si="34"/>
        <v>342</v>
      </c>
      <c r="G77" s="34">
        <v>1724</v>
      </c>
      <c r="H77" s="34">
        <v>1382</v>
      </c>
      <c r="I77" s="22">
        <f t="shared" si="35"/>
        <v>-127</v>
      </c>
      <c r="J77" s="34">
        <v>61</v>
      </c>
      <c r="K77" s="34">
        <v>188</v>
      </c>
      <c r="L77" s="22">
        <f t="shared" si="36"/>
        <v>-1</v>
      </c>
      <c r="M77" s="34">
        <v>25</v>
      </c>
      <c r="N77" s="34">
        <v>26</v>
      </c>
      <c r="O77" s="22">
        <f t="shared" si="37"/>
        <v>-3</v>
      </c>
      <c r="P77" s="34">
        <v>0</v>
      </c>
      <c r="Q77" s="34">
        <v>3</v>
      </c>
    </row>
    <row r="78" spans="2:17" ht="21" customHeight="1" x14ac:dyDescent="0.2">
      <c r="B78" s="81" t="s">
        <v>36</v>
      </c>
      <c r="C78" s="76">
        <f t="shared" si="33"/>
        <v>-94</v>
      </c>
      <c r="D78" s="69">
        <v>451</v>
      </c>
      <c r="E78" s="69">
        <v>545</v>
      </c>
      <c r="F78" s="76">
        <f t="shared" si="34"/>
        <v>335</v>
      </c>
      <c r="G78" s="69">
        <v>2185</v>
      </c>
      <c r="H78" s="69">
        <v>1850</v>
      </c>
      <c r="I78" s="76">
        <f t="shared" si="35"/>
        <v>-159</v>
      </c>
      <c r="J78" s="69">
        <v>71</v>
      </c>
      <c r="K78" s="69">
        <v>230</v>
      </c>
      <c r="L78" s="76">
        <f t="shared" si="36"/>
        <v>-2</v>
      </c>
      <c r="M78" s="69">
        <v>34</v>
      </c>
      <c r="N78" s="69">
        <v>36</v>
      </c>
      <c r="O78" s="76">
        <f t="shared" si="37"/>
        <v>3</v>
      </c>
      <c r="P78" s="69">
        <v>4</v>
      </c>
      <c r="Q78" s="69">
        <v>1</v>
      </c>
    </row>
    <row r="79" spans="2:17" ht="21" customHeight="1" x14ac:dyDescent="0.2">
      <c r="B79" s="43" t="s">
        <v>37</v>
      </c>
      <c r="C79" s="22">
        <f t="shared" si="33"/>
        <v>36</v>
      </c>
      <c r="D79" s="34">
        <v>394</v>
      </c>
      <c r="E79" s="34">
        <v>358</v>
      </c>
      <c r="F79" s="22">
        <f t="shared" si="34"/>
        <v>322</v>
      </c>
      <c r="G79" s="34">
        <v>1614</v>
      </c>
      <c r="H79" s="34">
        <v>1292</v>
      </c>
      <c r="I79" s="22">
        <f t="shared" si="35"/>
        <v>-147</v>
      </c>
      <c r="J79" s="34">
        <v>67</v>
      </c>
      <c r="K79" s="34">
        <v>214</v>
      </c>
      <c r="L79" s="22">
        <f t="shared" si="36"/>
        <v>14</v>
      </c>
      <c r="M79" s="34">
        <v>34</v>
      </c>
      <c r="N79" s="34">
        <v>20</v>
      </c>
      <c r="O79" s="22">
        <f t="shared" si="37"/>
        <v>0</v>
      </c>
      <c r="P79" s="34">
        <v>2</v>
      </c>
      <c r="Q79" s="34">
        <v>2</v>
      </c>
    </row>
    <row r="80" spans="2:17" ht="21" customHeight="1" x14ac:dyDescent="0.2">
      <c r="B80" s="81" t="s">
        <v>38</v>
      </c>
      <c r="C80" s="76">
        <f t="shared" si="33"/>
        <v>27</v>
      </c>
      <c r="D80" s="69">
        <v>451</v>
      </c>
      <c r="E80" s="69">
        <v>424</v>
      </c>
      <c r="F80" s="76">
        <f t="shared" si="34"/>
        <v>501</v>
      </c>
      <c r="G80" s="69">
        <v>1855</v>
      </c>
      <c r="H80" s="69">
        <v>1354</v>
      </c>
      <c r="I80" s="76">
        <f t="shared" si="35"/>
        <v>-145</v>
      </c>
      <c r="J80" s="69">
        <v>90</v>
      </c>
      <c r="K80" s="69">
        <v>235</v>
      </c>
      <c r="L80" s="76">
        <f t="shared" si="36"/>
        <v>8</v>
      </c>
      <c r="M80" s="69">
        <v>29</v>
      </c>
      <c r="N80" s="69">
        <v>21</v>
      </c>
      <c r="O80" s="76">
        <f t="shared" si="37"/>
        <v>0</v>
      </c>
      <c r="P80" s="69">
        <v>1</v>
      </c>
      <c r="Q80" s="69">
        <v>1</v>
      </c>
    </row>
    <row r="81" spans="2:17" ht="21" customHeight="1" x14ac:dyDescent="0.2">
      <c r="B81" s="43" t="s">
        <v>39</v>
      </c>
      <c r="C81" s="22">
        <f t="shared" si="33"/>
        <v>56</v>
      </c>
      <c r="D81" s="34">
        <v>477</v>
      </c>
      <c r="E81" s="34">
        <v>421</v>
      </c>
      <c r="F81" s="22">
        <f t="shared" si="34"/>
        <v>361</v>
      </c>
      <c r="G81" s="34">
        <v>1742</v>
      </c>
      <c r="H81" s="34">
        <v>1381</v>
      </c>
      <c r="I81" s="22">
        <f t="shared" si="35"/>
        <v>-261</v>
      </c>
      <c r="J81" s="34">
        <v>117</v>
      </c>
      <c r="K81" s="34">
        <v>378</v>
      </c>
      <c r="L81" s="22">
        <f t="shared" si="36"/>
        <v>5</v>
      </c>
      <c r="M81" s="34">
        <v>27</v>
      </c>
      <c r="N81" s="34">
        <v>22</v>
      </c>
      <c r="O81" s="22">
        <f t="shared" si="37"/>
        <v>0</v>
      </c>
      <c r="P81" s="34">
        <v>0</v>
      </c>
      <c r="Q81" s="34">
        <v>0</v>
      </c>
    </row>
    <row r="82" spans="2:17" ht="21" customHeight="1" x14ac:dyDescent="0.2">
      <c r="B82" s="81" t="s">
        <v>40</v>
      </c>
      <c r="C82" s="76">
        <f t="shared" si="33"/>
        <v>18</v>
      </c>
      <c r="D82" s="69">
        <v>538</v>
      </c>
      <c r="E82" s="69">
        <v>520</v>
      </c>
      <c r="F82" s="76">
        <f t="shared" si="34"/>
        <v>61</v>
      </c>
      <c r="G82" s="69">
        <v>1909</v>
      </c>
      <c r="H82" s="69">
        <v>1848</v>
      </c>
      <c r="I82" s="76">
        <f t="shared" si="35"/>
        <v>-206</v>
      </c>
      <c r="J82" s="69">
        <v>101</v>
      </c>
      <c r="K82" s="69">
        <v>307</v>
      </c>
      <c r="L82" s="76">
        <f t="shared" si="36"/>
        <v>0</v>
      </c>
      <c r="M82" s="69">
        <v>31</v>
      </c>
      <c r="N82" s="69">
        <v>31</v>
      </c>
      <c r="O82" s="76">
        <f t="shared" si="37"/>
        <v>0</v>
      </c>
      <c r="P82" s="69">
        <v>0</v>
      </c>
      <c r="Q82" s="69">
        <v>0</v>
      </c>
    </row>
    <row r="83" spans="2:17" ht="21" customHeight="1" x14ac:dyDescent="0.2">
      <c r="B83" s="43" t="s">
        <v>41</v>
      </c>
      <c r="C83" s="22">
        <f t="shared" si="33"/>
        <v>68</v>
      </c>
      <c r="D83" s="34">
        <v>491</v>
      </c>
      <c r="E83" s="34">
        <v>423</v>
      </c>
      <c r="F83" s="22">
        <f t="shared" si="34"/>
        <v>392</v>
      </c>
      <c r="G83" s="34">
        <v>1682</v>
      </c>
      <c r="H83" s="34">
        <v>1290</v>
      </c>
      <c r="I83" s="22">
        <f t="shared" si="35"/>
        <v>-164</v>
      </c>
      <c r="J83" s="34">
        <v>59</v>
      </c>
      <c r="K83" s="34">
        <v>223</v>
      </c>
      <c r="L83" s="112" t="s">
        <v>247</v>
      </c>
      <c r="M83" s="112" t="s">
        <v>247</v>
      </c>
      <c r="N83" s="34">
        <v>20</v>
      </c>
      <c r="O83" s="112" t="s">
        <v>247</v>
      </c>
      <c r="P83" s="112" t="s">
        <v>247</v>
      </c>
      <c r="Q83" s="34">
        <v>0</v>
      </c>
    </row>
    <row r="84" spans="2:17" ht="21" customHeight="1" x14ac:dyDescent="0.2">
      <c r="B84" s="44" t="s">
        <v>42</v>
      </c>
      <c r="C84" s="23">
        <f t="shared" si="33"/>
        <v>76</v>
      </c>
      <c r="D84" s="35">
        <v>550</v>
      </c>
      <c r="E84" s="35">
        <v>474</v>
      </c>
      <c r="F84" s="23">
        <f t="shared" si="34"/>
        <v>422</v>
      </c>
      <c r="G84" s="35">
        <v>1850</v>
      </c>
      <c r="H84" s="35">
        <v>1428</v>
      </c>
      <c r="I84" s="23">
        <f t="shared" si="35"/>
        <v>-159</v>
      </c>
      <c r="J84" s="35">
        <v>56</v>
      </c>
      <c r="K84" s="35">
        <v>215</v>
      </c>
      <c r="L84" s="113" t="s">
        <v>247</v>
      </c>
      <c r="M84" s="113" t="s">
        <v>247</v>
      </c>
      <c r="N84" s="35">
        <v>24</v>
      </c>
      <c r="O84" s="113" t="s">
        <v>247</v>
      </c>
      <c r="P84" s="113" t="s">
        <v>247</v>
      </c>
      <c r="Q84" s="35">
        <v>0</v>
      </c>
    </row>
    <row r="85" spans="2:17" ht="21" customHeight="1" x14ac:dyDescent="0.2">
      <c r="B85" s="43" t="s">
        <v>43</v>
      </c>
      <c r="C85" s="22">
        <f t="shared" si="33"/>
        <v>96</v>
      </c>
      <c r="D85" s="34">
        <v>553</v>
      </c>
      <c r="E85" s="34">
        <v>457</v>
      </c>
      <c r="F85" s="22">
        <f t="shared" si="34"/>
        <v>369</v>
      </c>
      <c r="G85" s="34">
        <v>1840</v>
      </c>
      <c r="H85" s="34">
        <v>1471</v>
      </c>
      <c r="I85" s="22">
        <f t="shared" si="35"/>
        <v>-140</v>
      </c>
      <c r="J85" s="34">
        <v>93</v>
      </c>
      <c r="K85" s="34">
        <v>233</v>
      </c>
      <c r="L85" s="112" t="s">
        <v>247</v>
      </c>
      <c r="M85" s="112" t="s">
        <v>247</v>
      </c>
      <c r="N85" s="34">
        <v>23</v>
      </c>
      <c r="O85" s="112" t="s">
        <v>247</v>
      </c>
      <c r="P85" s="112" t="s">
        <v>247</v>
      </c>
      <c r="Q85" s="34">
        <v>0</v>
      </c>
    </row>
    <row r="86" spans="2:17" ht="21" customHeight="1" x14ac:dyDescent="0.2">
      <c r="B86" s="44" t="s">
        <v>44</v>
      </c>
      <c r="C86" s="23">
        <f t="shared" si="33"/>
        <v>66</v>
      </c>
      <c r="D86" s="35">
        <v>648</v>
      </c>
      <c r="E86" s="35">
        <v>582</v>
      </c>
      <c r="F86" s="23">
        <f t="shared" si="34"/>
        <v>356</v>
      </c>
      <c r="G86" s="35">
        <v>2265</v>
      </c>
      <c r="H86" s="35">
        <v>1909</v>
      </c>
      <c r="I86" s="23">
        <f t="shared" si="35"/>
        <v>-118</v>
      </c>
      <c r="J86" s="35">
        <v>94</v>
      </c>
      <c r="K86" s="35">
        <v>212</v>
      </c>
      <c r="L86" s="113" t="s">
        <v>247</v>
      </c>
      <c r="M86" s="113" t="s">
        <v>247</v>
      </c>
      <c r="N86" s="35">
        <v>34</v>
      </c>
      <c r="O86" s="113" t="s">
        <v>247</v>
      </c>
      <c r="P86" s="113" t="s">
        <v>247</v>
      </c>
      <c r="Q86" s="35">
        <v>0</v>
      </c>
    </row>
    <row r="87" spans="2:17" ht="21" customHeight="1" x14ac:dyDescent="0.2">
      <c r="B87" s="43" t="s">
        <v>45</v>
      </c>
      <c r="C87" s="22">
        <f t="shared" si="33"/>
        <v>102</v>
      </c>
      <c r="D87" s="34">
        <v>591</v>
      </c>
      <c r="E87" s="34">
        <v>489</v>
      </c>
      <c r="F87" s="22">
        <f t="shared" si="34"/>
        <v>288</v>
      </c>
      <c r="G87" s="34">
        <v>1632</v>
      </c>
      <c r="H87" s="34">
        <v>1344</v>
      </c>
      <c r="I87" s="22">
        <f t="shared" si="35"/>
        <v>-67</v>
      </c>
      <c r="J87" s="34">
        <v>69</v>
      </c>
      <c r="K87" s="34">
        <v>136</v>
      </c>
      <c r="L87" s="112" t="s">
        <v>247</v>
      </c>
      <c r="M87" s="112" t="s">
        <v>247</v>
      </c>
      <c r="N87" s="34">
        <v>20</v>
      </c>
      <c r="O87" s="112" t="s">
        <v>247</v>
      </c>
      <c r="P87" s="112" t="s">
        <v>247</v>
      </c>
      <c r="Q87" s="34">
        <v>0</v>
      </c>
    </row>
    <row r="88" spans="2:17" ht="21" customHeight="1" x14ac:dyDescent="0.2">
      <c r="B88" s="44" t="s">
        <v>46</v>
      </c>
      <c r="C88" s="23">
        <f t="shared" ref="C88:C94" si="38">+D88-E88</f>
        <v>103</v>
      </c>
      <c r="D88" s="35">
        <v>639</v>
      </c>
      <c r="E88" s="35">
        <v>536</v>
      </c>
      <c r="F88" s="23">
        <f t="shared" ref="F88:F94" si="39">+G88-H88</f>
        <v>352</v>
      </c>
      <c r="G88" s="35">
        <v>1849</v>
      </c>
      <c r="H88" s="35">
        <v>1497</v>
      </c>
      <c r="I88" s="23">
        <f t="shared" ref="I88:I94" si="40">+J88-K88</f>
        <v>-82</v>
      </c>
      <c r="J88" s="35">
        <v>61</v>
      </c>
      <c r="K88" s="35">
        <v>143</v>
      </c>
      <c r="L88" s="113" t="s">
        <v>247</v>
      </c>
      <c r="M88" s="113" t="s">
        <v>247</v>
      </c>
      <c r="N88" s="35">
        <v>24</v>
      </c>
      <c r="O88" s="113" t="s">
        <v>247</v>
      </c>
      <c r="P88" s="113" t="s">
        <v>247</v>
      </c>
      <c r="Q88" s="35">
        <v>0</v>
      </c>
    </row>
    <row r="89" spans="2:17" ht="21" customHeight="1" x14ac:dyDescent="0.2">
      <c r="B89" s="43" t="s">
        <v>47</v>
      </c>
      <c r="C89" s="22">
        <f t="shared" si="38"/>
        <v>121</v>
      </c>
      <c r="D89" s="34">
        <v>624</v>
      </c>
      <c r="E89" s="34">
        <v>503</v>
      </c>
      <c r="F89" s="22">
        <f t="shared" si="39"/>
        <v>238</v>
      </c>
      <c r="G89" s="34">
        <v>1749</v>
      </c>
      <c r="H89" s="34">
        <v>1511</v>
      </c>
      <c r="I89" s="22">
        <f t="shared" si="40"/>
        <v>-66</v>
      </c>
      <c r="J89" s="34">
        <v>77</v>
      </c>
      <c r="K89" s="34">
        <v>143</v>
      </c>
      <c r="L89" s="114" t="s">
        <v>247</v>
      </c>
      <c r="M89" s="114" t="s">
        <v>247</v>
      </c>
      <c r="N89" s="34">
        <v>21</v>
      </c>
      <c r="O89" s="114" t="s">
        <v>247</v>
      </c>
      <c r="P89" s="114" t="s">
        <v>247</v>
      </c>
      <c r="Q89" s="34">
        <v>0</v>
      </c>
    </row>
    <row r="90" spans="2:17" ht="21" customHeight="1" x14ac:dyDescent="0.2">
      <c r="B90" s="44" t="s">
        <v>48</v>
      </c>
      <c r="C90" s="23">
        <f t="shared" si="38"/>
        <v>108</v>
      </c>
      <c r="D90" s="35">
        <v>718</v>
      </c>
      <c r="E90" s="35">
        <v>610</v>
      </c>
      <c r="F90" s="23">
        <f t="shared" si="39"/>
        <v>276</v>
      </c>
      <c r="G90" s="35">
        <v>2156</v>
      </c>
      <c r="H90" s="35">
        <v>1880</v>
      </c>
      <c r="I90" s="23">
        <f t="shared" si="40"/>
        <v>-73</v>
      </c>
      <c r="J90" s="35">
        <v>81</v>
      </c>
      <c r="K90" s="35">
        <v>154</v>
      </c>
      <c r="L90" s="113" t="s">
        <v>247</v>
      </c>
      <c r="M90" s="113" t="s">
        <v>247</v>
      </c>
      <c r="N90" s="35">
        <v>34</v>
      </c>
      <c r="O90" s="113" t="s">
        <v>247</v>
      </c>
      <c r="P90" s="113" t="s">
        <v>247</v>
      </c>
      <c r="Q90" s="35">
        <v>0</v>
      </c>
    </row>
    <row r="91" spans="2:17" ht="21" customHeight="1" x14ac:dyDescent="0.2">
      <c r="B91" s="43" t="s">
        <v>144</v>
      </c>
      <c r="C91" s="22">
        <f t="shared" si="38"/>
        <v>179</v>
      </c>
      <c r="D91" s="34">
        <v>684</v>
      </c>
      <c r="E91" s="34">
        <v>505</v>
      </c>
      <c r="F91" s="22">
        <f t="shared" si="39"/>
        <v>275</v>
      </c>
      <c r="G91" s="34">
        <v>1807</v>
      </c>
      <c r="H91" s="34">
        <v>1532</v>
      </c>
      <c r="I91" s="22">
        <f t="shared" si="40"/>
        <v>-72</v>
      </c>
      <c r="J91" s="34">
        <v>67</v>
      </c>
      <c r="K91" s="34">
        <v>139</v>
      </c>
      <c r="L91" s="114" t="s">
        <v>247</v>
      </c>
      <c r="M91" s="114" t="s">
        <v>247</v>
      </c>
      <c r="N91" s="34">
        <v>20</v>
      </c>
      <c r="O91" s="114" t="s">
        <v>247</v>
      </c>
      <c r="P91" s="114" t="s">
        <v>247</v>
      </c>
      <c r="Q91" s="34">
        <v>0</v>
      </c>
    </row>
    <row r="92" spans="2:17" ht="21" customHeight="1" x14ac:dyDescent="0.2">
      <c r="B92" s="44" t="s">
        <v>145</v>
      </c>
      <c r="C92" s="23">
        <f t="shared" si="38"/>
        <v>190</v>
      </c>
      <c r="D92" s="35">
        <v>748</v>
      </c>
      <c r="E92" s="35">
        <v>558</v>
      </c>
      <c r="F92" s="23">
        <f t="shared" si="39"/>
        <v>414</v>
      </c>
      <c r="G92" s="35">
        <v>1994</v>
      </c>
      <c r="H92" s="35">
        <v>1580</v>
      </c>
      <c r="I92" s="23">
        <f t="shared" si="40"/>
        <v>-87</v>
      </c>
      <c r="J92" s="35">
        <v>63</v>
      </c>
      <c r="K92" s="35">
        <v>150</v>
      </c>
      <c r="L92" s="113" t="s">
        <v>247</v>
      </c>
      <c r="M92" s="113" t="s">
        <v>247</v>
      </c>
      <c r="N92" s="35">
        <v>21</v>
      </c>
      <c r="O92" s="113" t="s">
        <v>247</v>
      </c>
      <c r="P92" s="113" t="s">
        <v>247</v>
      </c>
      <c r="Q92" s="35">
        <v>0</v>
      </c>
    </row>
    <row r="93" spans="2:17" ht="21" customHeight="1" x14ac:dyDescent="0.2">
      <c r="B93" s="43" t="s">
        <v>146</v>
      </c>
      <c r="C93" s="22">
        <f t="shared" si="38"/>
        <v>288</v>
      </c>
      <c r="D93" s="34">
        <v>809</v>
      </c>
      <c r="E93" s="34">
        <v>521</v>
      </c>
      <c r="F93" s="22">
        <f t="shared" si="39"/>
        <v>338</v>
      </c>
      <c r="G93" s="34">
        <v>1880</v>
      </c>
      <c r="H93" s="34">
        <v>1542</v>
      </c>
      <c r="I93" s="22">
        <f t="shared" si="40"/>
        <v>-70</v>
      </c>
      <c r="J93" s="34">
        <v>89</v>
      </c>
      <c r="K93" s="34">
        <v>159</v>
      </c>
      <c r="L93" s="114" t="s">
        <v>247</v>
      </c>
      <c r="M93" s="114" t="s">
        <v>247</v>
      </c>
      <c r="N93" s="34">
        <v>23</v>
      </c>
      <c r="O93" s="114" t="s">
        <v>247</v>
      </c>
      <c r="P93" s="114" t="s">
        <v>247</v>
      </c>
      <c r="Q93" s="34">
        <v>0</v>
      </c>
    </row>
    <row r="94" spans="2:17" ht="21" customHeight="1" x14ac:dyDescent="0.2">
      <c r="B94" s="44" t="s">
        <v>147</v>
      </c>
      <c r="C94" s="23">
        <f t="shared" si="38"/>
        <v>270</v>
      </c>
      <c r="D94" s="35">
        <v>954</v>
      </c>
      <c r="E94" s="35">
        <v>684</v>
      </c>
      <c r="F94" s="23">
        <f t="shared" si="39"/>
        <v>428</v>
      </c>
      <c r="G94" s="35">
        <v>2440</v>
      </c>
      <c r="H94" s="35">
        <v>2012</v>
      </c>
      <c r="I94" s="23">
        <f t="shared" si="40"/>
        <v>-62</v>
      </c>
      <c r="J94" s="35">
        <v>102</v>
      </c>
      <c r="K94" s="35">
        <v>164</v>
      </c>
      <c r="L94" s="113" t="s">
        <v>247</v>
      </c>
      <c r="M94" s="113" t="s">
        <v>247</v>
      </c>
      <c r="N94" s="35">
        <v>34</v>
      </c>
      <c r="O94" s="113" t="s">
        <v>247</v>
      </c>
      <c r="P94" s="113" t="s">
        <v>247</v>
      </c>
      <c r="Q94" s="35">
        <v>0</v>
      </c>
    </row>
    <row r="95" spans="2:17" ht="21" customHeight="1" x14ac:dyDescent="0.2">
      <c r="B95" s="43" t="s">
        <v>201</v>
      </c>
      <c r="C95" s="22">
        <f t="shared" ref="C95:C98" si="41">+D95-E95</f>
        <v>256</v>
      </c>
      <c r="D95" s="34">
        <v>856</v>
      </c>
      <c r="E95" s="34">
        <v>600</v>
      </c>
      <c r="F95" s="22">
        <f t="shared" ref="F95:F98" si="42">+G95-H95</f>
        <v>441</v>
      </c>
      <c r="G95" s="34">
        <v>1988</v>
      </c>
      <c r="H95" s="34">
        <v>1547</v>
      </c>
      <c r="I95" s="22">
        <f t="shared" ref="I95:I98" si="43">+J95-K95</f>
        <v>-66</v>
      </c>
      <c r="J95" s="34">
        <v>100</v>
      </c>
      <c r="K95" s="34">
        <v>166</v>
      </c>
      <c r="L95" s="112" t="s">
        <v>247</v>
      </c>
      <c r="M95" s="112" t="s">
        <v>247</v>
      </c>
      <c r="N95" s="34">
        <v>23</v>
      </c>
      <c r="O95" s="112" t="s">
        <v>247</v>
      </c>
      <c r="P95" s="112" t="s">
        <v>247</v>
      </c>
      <c r="Q95" s="34">
        <v>0</v>
      </c>
    </row>
    <row r="96" spans="2:17" ht="21" customHeight="1" x14ac:dyDescent="0.2">
      <c r="B96" s="44" t="s">
        <v>202</v>
      </c>
      <c r="C96" s="23">
        <f t="shared" si="41"/>
        <v>322</v>
      </c>
      <c r="D96" s="35">
        <v>1001</v>
      </c>
      <c r="E96" s="35">
        <v>679</v>
      </c>
      <c r="F96" s="23">
        <f t="shared" si="42"/>
        <v>456</v>
      </c>
      <c r="G96" s="35">
        <v>2248</v>
      </c>
      <c r="H96" s="35">
        <v>1792</v>
      </c>
      <c r="I96" s="23">
        <f t="shared" si="43"/>
        <v>-56</v>
      </c>
      <c r="J96" s="35">
        <v>97</v>
      </c>
      <c r="K96" s="35">
        <v>153</v>
      </c>
      <c r="L96" s="113" t="s">
        <v>247</v>
      </c>
      <c r="M96" s="113" t="s">
        <v>247</v>
      </c>
      <c r="N96" s="35">
        <v>24</v>
      </c>
      <c r="O96" s="113" t="s">
        <v>247</v>
      </c>
      <c r="P96" s="113" t="s">
        <v>247</v>
      </c>
      <c r="Q96" s="35">
        <v>0</v>
      </c>
    </row>
    <row r="97" spans="2:17" ht="21" customHeight="1" x14ac:dyDescent="0.2">
      <c r="B97" s="43" t="s">
        <v>203</v>
      </c>
      <c r="C97" s="22">
        <f t="shared" si="41"/>
        <v>375</v>
      </c>
      <c r="D97" s="34">
        <v>981</v>
      </c>
      <c r="E97" s="34">
        <v>606</v>
      </c>
      <c r="F97" s="22">
        <f t="shared" si="42"/>
        <v>445</v>
      </c>
      <c r="G97" s="34">
        <v>2128</v>
      </c>
      <c r="H97" s="34">
        <v>1683</v>
      </c>
      <c r="I97" s="22">
        <f t="shared" si="43"/>
        <v>-61</v>
      </c>
      <c r="J97" s="34">
        <v>104</v>
      </c>
      <c r="K97" s="34">
        <v>165</v>
      </c>
      <c r="L97" s="112" t="s">
        <v>247</v>
      </c>
      <c r="M97" s="112" t="s">
        <v>247</v>
      </c>
      <c r="N97" s="34">
        <v>22</v>
      </c>
      <c r="O97" s="112" t="s">
        <v>247</v>
      </c>
      <c r="P97" s="112" t="s">
        <v>247</v>
      </c>
      <c r="Q97" s="34">
        <v>0</v>
      </c>
    </row>
    <row r="98" spans="2:17" ht="21" customHeight="1" x14ac:dyDescent="0.2">
      <c r="B98" s="44" t="s">
        <v>204</v>
      </c>
      <c r="C98" s="23">
        <f t="shared" si="41"/>
        <v>322</v>
      </c>
      <c r="D98" s="35">
        <v>1125</v>
      </c>
      <c r="E98" s="35">
        <v>803</v>
      </c>
      <c r="F98" s="23">
        <f t="shared" si="42"/>
        <v>378</v>
      </c>
      <c r="G98" s="35">
        <v>2583</v>
      </c>
      <c r="H98" s="35">
        <v>2205</v>
      </c>
      <c r="I98" s="23">
        <f t="shared" si="43"/>
        <v>-57</v>
      </c>
      <c r="J98" s="35">
        <v>111</v>
      </c>
      <c r="K98" s="35">
        <v>168</v>
      </c>
      <c r="L98" s="113" t="s">
        <v>247</v>
      </c>
      <c r="M98" s="113" t="s">
        <v>247</v>
      </c>
      <c r="N98" s="35">
        <v>32</v>
      </c>
      <c r="O98" s="113" t="s">
        <v>247</v>
      </c>
      <c r="P98" s="113" t="s">
        <v>247</v>
      </c>
      <c r="Q98" s="35">
        <v>0</v>
      </c>
    </row>
    <row r="99" spans="2:17" ht="21" customHeight="1" x14ac:dyDescent="0.2">
      <c r="B99" s="43" t="s">
        <v>206</v>
      </c>
      <c r="C99" s="22">
        <f t="shared" ref="C99:C102" si="44">+D99-E99</f>
        <v>421</v>
      </c>
      <c r="D99" s="34">
        <v>1100</v>
      </c>
      <c r="E99" s="34">
        <v>679</v>
      </c>
      <c r="F99" s="22">
        <f t="shared" ref="F99:F102" si="45">+G99-H99</f>
        <v>452</v>
      </c>
      <c r="G99" s="34">
        <v>2126</v>
      </c>
      <c r="H99" s="34">
        <v>1674</v>
      </c>
      <c r="I99" s="22">
        <f t="shared" ref="I99:I102" si="46">+J99-K99</f>
        <v>-17</v>
      </c>
      <c r="J99" s="34">
        <v>140</v>
      </c>
      <c r="K99" s="34">
        <v>157</v>
      </c>
      <c r="L99" s="112" t="s">
        <v>247</v>
      </c>
      <c r="M99" s="112" t="s">
        <v>247</v>
      </c>
      <c r="N99" s="34">
        <v>20</v>
      </c>
      <c r="O99" s="112" t="s">
        <v>247</v>
      </c>
      <c r="P99" s="112" t="s">
        <v>247</v>
      </c>
      <c r="Q99" s="34">
        <v>0</v>
      </c>
    </row>
    <row r="100" spans="2:17" ht="21" customHeight="1" x14ac:dyDescent="0.2">
      <c r="B100" s="44" t="s">
        <v>207</v>
      </c>
      <c r="C100" s="23">
        <f t="shared" si="44"/>
        <v>447</v>
      </c>
      <c r="D100" s="35">
        <v>1162</v>
      </c>
      <c r="E100" s="35">
        <v>715</v>
      </c>
      <c r="F100" s="23">
        <f t="shared" si="45"/>
        <v>502</v>
      </c>
      <c r="G100" s="35">
        <v>2413</v>
      </c>
      <c r="H100" s="35">
        <v>1911</v>
      </c>
      <c r="I100" s="23">
        <f t="shared" si="46"/>
        <v>-21</v>
      </c>
      <c r="J100" s="35">
        <v>146</v>
      </c>
      <c r="K100" s="35">
        <v>167</v>
      </c>
      <c r="L100" s="113" t="s">
        <v>247</v>
      </c>
      <c r="M100" s="113" t="s">
        <v>247</v>
      </c>
      <c r="N100" s="35">
        <v>24</v>
      </c>
      <c r="O100" s="113" t="s">
        <v>247</v>
      </c>
      <c r="P100" s="113" t="s">
        <v>247</v>
      </c>
      <c r="Q100" s="35">
        <v>0</v>
      </c>
    </row>
    <row r="101" spans="2:17" ht="21" customHeight="1" x14ac:dyDescent="0.2">
      <c r="B101" s="43" t="s">
        <v>208</v>
      </c>
      <c r="C101" s="22">
        <f t="shared" si="44"/>
        <v>459</v>
      </c>
      <c r="D101" s="34">
        <v>1160</v>
      </c>
      <c r="E101" s="34">
        <v>701</v>
      </c>
      <c r="F101" s="22">
        <f t="shared" si="45"/>
        <v>563</v>
      </c>
      <c r="G101" s="34">
        <v>2331</v>
      </c>
      <c r="H101" s="34">
        <v>1768</v>
      </c>
      <c r="I101" s="22">
        <f t="shared" si="46"/>
        <v>-2</v>
      </c>
      <c r="J101" s="34">
        <v>179</v>
      </c>
      <c r="K101" s="34">
        <v>181</v>
      </c>
      <c r="L101" s="114" t="s">
        <v>247</v>
      </c>
      <c r="M101" s="114" t="s">
        <v>247</v>
      </c>
      <c r="N101" s="34">
        <v>22</v>
      </c>
      <c r="O101" s="114" t="s">
        <v>247</v>
      </c>
      <c r="P101" s="114" t="s">
        <v>247</v>
      </c>
      <c r="Q101" s="34">
        <v>0</v>
      </c>
    </row>
    <row r="102" spans="2:17" ht="21" customHeight="1" x14ac:dyDescent="0.2">
      <c r="B102" s="44" t="s">
        <v>209</v>
      </c>
      <c r="C102" s="23">
        <f t="shared" si="44"/>
        <v>425</v>
      </c>
      <c r="D102" s="35">
        <v>1393</v>
      </c>
      <c r="E102" s="35">
        <v>968</v>
      </c>
      <c r="F102" s="23">
        <f t="shared" si="45"/>
        <v>568</v>
      </c>
      <c r="G102" s="35">
        <v>2926</v>
      </c>
      <c r="H102" s="35">
        <v>2358</v>
      </c>
      <c r="I102" s="23">
        <f t="shared" si="46"/>
        <v>-36</v>
      </c>
      <c r="J102" s="35">
        <v>166</v>
      </c>
      <c r="K102" s="35">
        <v>202</v>
      </c>
      <c r="L102" s="113" t="s">
        <v>247</v>
      </c>
      <c r="M102" s="113" t="s">
        <v>247</v>
      </c>
      <c r="N102" s="35">
        <v>32</v>
      </c>
      <c r="O102" s="113" t="s">
        <v>247</v>
      </c>
      <c r="P102" s="113" t="s">
        <v>247</v>
      </c>
      <c r="Q102" s="35">
        <v>0</v>
      </c>
    </row>
    <row r="103" spans="2:17" ht="21" customHeight="1" x14ac:dyDescent="0.2">
      <c r="B103" s="43" t="s">
        <v>210</v>
      </c>
      <c r="C103" s="22">
        <f t="shared" ref="C103:C106" si="47">+D103-E103</f>
        <v>514</v>
      </c>
      <c r="D103" s="34">
        <v>1284</v>
      </c>
      <c r="E103" s="34">
        <v>770</v>
      </c>
      <c r="F103" s="22">
        <f t="shared" ref="F103:F106" si="48">+G103-H103</f>
        <v>646</v>
      </c>
      <c r="G103" s="34">
        <v>2471</v>
      </c>
      <c r="H103" s="34">
        <v>1825</v>
      </c>
      <c r="I103" s="22">
        <f t="shared" ref="I103:I106" si="49">+J103-K103</f>
        <v>-26</v>
      </c>
      <c r="J103" s="34">
        <v>153</v>
      </c>
      <c r="K103" s="34">
        <v>179</v>
      </c>
      <c r="L103" s="114" t="s">
        <v>247</v>
      </c>
      <c r="M103" s="114" t="s">
        <v>247</v>
      </c>
      <c r="N103" s="34">
        <v>22</v>
      </c>
      <c r="O103" s="114" t="s">
        <v>247</v>
      </c>
      <c r="P103" s="114" t="s">
        <v>247</v>
      </c>
      <c r="Q103" s="34">
        <v>0</v>
      </c>
    </row>
    <row r="104" spans="2:17" ht="21" customHeight="1" x14ac:dyDescent="0.2">
      <c r="B104" s="44" t="s">
        <v>211</v>
      </c>
      <c r="C104" s="23">
        <f t="shared" si="47"/>
        <v>579</v>
      </c>
      <c r="D104" s="35">
        <v>1370</v>
      </c>
      <c r="E104" s="35">
        <v>791</v>
      </c>
      <c r="F104" s="23">
        <f t="shared" si="48"/>
        <v>635</v>
      </c>
      <c r="G104" s="35">
        <v>2679</v>
      </c>
      <c r="H104" s="35">
        <v>2044</v>
      </c>
      <c r="I104" s="23">
        <f t="shared" si="49"/>
        <v>17</v>
      </c>
      <c r="J104" s="35">
        <v>164</v>
      </c>
      <c r="K104" s="35">
        <v>147</v>
      </c>
      <c r="L104" s="113" t="s">
        <v>247</v>
      </c>
      <c r="M104" s="113" t="s">
        <v>247</v>
      </c>
      <c r="N104" s="35">
        <v>24</v>
      </c>
      <c r="O104" s="113" t="s">
        <v>247</v>
      </c>
      <c r="P104" s="113" t="s">
        <v>247</v>
      </c>
      <c r="Q104" s="35">
        <v>0</v>
      </c>
    </row>
    <row r="105" spans="2:17" ht="21" customHeight="1" x14ac:dyDescent="0.2">
      <c r="B105" s="43" t="s">
        <v>212</v>
      </c>
      <c r="C105" s="22">
        <f t="shared" si="47"/>
        <v>590</v>
      </c>
      <c r="D105" s="34">
        <v>1417</v>
      </c>
      <c r="E105" s="34">
        <v>827</v>
      </c>
      <c r="F105" s="22">
        <f t="shared" si="48"/>
        <v>798</v>
      </c>
      <c r="G105" s="34">
        <v>2801</v>
      </c>
      <c r="H105" s="34">
        <v>2003</v>
      </c>
      <c r="I105" s="22">
        <f t="shared" si="49"/>
        <v>7</v>
      </c>
      <c r="J105" s="34">
        <v>183</v>
      </c>
      <c r="K105" s="34">
        <v>176</v>
      </c>
      <c r="L105" s="114" t="s">
        <v>247</v>
      </c>
      <c r="M105" s="114" t="s">
        <v>247</v>
      </c>
      <c r="N105" s="34">
        <v>23</v>
      </c>
      <c r="O105" s="114" t="s">
        <v>247</v>
      </c>
      <c r="P105" s="114" t="s">
        <v>247</v>
      </c>
      <c r="Q105" s="34">
        <v>0</v>
      </c>
    </row>
    <row r="106" spans="2:17" ht="21" customHeight="1" x14ac:dyDescent="0.2">
      <c r="B106" s="44" t="s">
        <v>213</v>
      </c>
      <c r="C106" s="23">
        <f t="shared" si="47"/>
        <v>469</v>
      </c>
      <c r="D106" s="35">
        <v>1575</v>
      </c>
      <c r="E106" s="35">
        <v>1106</v>
      </c>
      <c r="F106" s="23">
        <f t="shared" si="48"/>
        <v>975</v>
      </c>
      <c r="G106" s="35">
        <v>3546</v>
      </c>
      <c r="H106" s="35">
        <v>2571</v>
      </c>
      <c r="I106" s="23">
        <f t="shared" si="49"/>
        <v>-56</v>
      </c>
      <c r="J106" s="35">
        <v>163</v>
      </c>
      <c r="K106" s="35">
        <v>219</v>
      </c>
      <c r="L106" s="113" t="s">
        <v>247</v>
      </c>
      <c r="M106" s="113" t="s">
        <v>247</v>
      </c>
      <c r="N106" s="35">
        <v>36</v>
      </c>
      <c r="O106" s="113" t="s">
        <v>247</v>
      </c>
      <c r="P106" s="113" t="s">
        <v>247</v>
      </c>
      <c r="Q106" s="35">
        <v>0</v>
      </c>
    </row>
    <row r="107" spans="2:17" ht="21" customHeight="1" x14ac:dyDescent="0.2">
      <c r="B107" s="43" t="s">
        <v>217</v>
      </c>
      <c r="C107" s="22">
        <f t="shared" ref="C107:C110" si="50">+D107-E107</f>
        <v>647</v>
      </c>
      <c r="D107" s="34">
        <v>1558</v>
      </c>
      <c r="E107" s="34">
        <v>911</v>
      </c>
      <c r="F107" s="22">
        <f t="shared" ref="F107:F110" si="51">+G107-H107</f>
        <v>1071</v>
      </c>
      <c r="G107" s="34">
        <v>3051</v>
      </c>
      <c r="H107" s="34">
        <v>1980</v>
      </c>
      <c r="I107" s="22">
        <f t="shared" ref="I107:I110" si="52">+J107-K107</f>
        <v>71</v>
      </c>
      <c r="J107" s="34">
        <v>180</v>
      </c>
      <c r="K107" s="34">
        <v>109</v>
      </c>
      <c r="L107" s="112" t="s">
        <v>247</v>
      </c>
      <c r="M107" s="112" t="s">
        <v>247</v>
      </c>
      <c r="N107" s="34">
        <v>22</v>
      </c>
      <c r="O107" s="112" t="s">
        <v>247</v>
      </c>
      <c r="P107" s="112" t="s">
        <v>247</v>
      </c>
      <c r="Q107" s="34">
        <v>0</v>
      </c>
    </row>
    <row r="108" spans="2:17" ht="21" customHeight="1" x14ac:dyDescent="0.2">
      <c r="B108" s="44" t="s">
        <v>218</v>
      </c>
      <c r="C108" s="23">
        <f t="shared" si="50"/>
        <v>679</v>
      </c>
      <c r="D108" s="35">
        <v>1618</v>
      </c>
      <c r="E108" s="35">
        <v>939</v>
      </c>
      <c r="F108" s="23">
        <f t="shared" si="51"/>
        <v>1054</v>
      </c>
      <c r="G108" s="35">
        <v>3286</v>
      </c>
      <c r="H108" s="35">
        <v>2232</v>
      </c>
      <c r="I108" s="23">
        <f t="shared" si="52"/>
        <v>48</v>
      </c>
      <c r="J108" s="35">
        <v>187</v>
      </c>
      <c r="K108" s="35">
        <v>139</v>
      </c>
      <c r="L108" s="113" t="s">
        <v>247</v>
      </c>
      <c r="M108" s="113" t="s">
        <v>247</v>
      </c>
      <c r="N108" s="35">
        <v>26</v>
      </c>
      <c r="O108" s="113" t="s">
        <v>247</v>
      </c>
      <c r="P108" s="113" t="s">
        <v>247</v>
      </c>
      <c r="Q108" s="35">
        <v>0</v>
      </c>
    </row>
    <row r="109" spans="2:17" ht="21" customHeight="1" x14ac:dyDescent="0.2">
      <c r="B109" s="43" t="s">
        <v>219</v>
      </c>
      <c r="C109" s="22">
        <f t="shared" si="50"/>
        <v>675</v>
      </c>
      <c r="D109" s="34">
        <v>1621</v>
      </c>
      <c r="E109" s="34">
        <v>946</v>
      </c>
      <c r="F109" s="22">
        <f t="shared" si="51"/>
        <v>931</v>
      </c>
      <c r="G109" s="34">
        <v>3197</v>
      </c>
      <c r="H109" s="34">
        <v>2266</v>
      </c>
      <c r="I109" s="22">
        <f t="shared" si="52"/>
        <v>53</v>
      </c>
      <c r="J109" s="34">
        <v>194</v>
      </c>
      <c r="K109" s="34">
        <v>141</v>
      </c>
      <c r="L109" s="112" t="s">
        <v>247</v>
      </c>
      <c r="M109" s="112" t="s">
        <v>247</v>
      </c>
      <c r="N109" s="34">
        <v>24</v>
      </c>
      <c r="O109" s="112" t="s">
        <v>247</v>
      </c>
      <c r="P109" s="112" t="s">
        <v>247</v>
      </c>
      <c r="Q109" s="34">
        <v>0</v>
      </c>
    </row>
    <row r="110" spans="2:17" ht="21" customHeight="1" x14ac:dyDescent="0.2">
      <c r="B110" s="44" t="s">
        <v>220</v>
      </c>
      <c r="C110" s="23">
        <f t="shared" si="50"/>
        <v>720</v>
      </c>
      <c r="D110" s="35">
        <v>1989</v>
      </c>
      <c r="E110" s="35">
        <v>1269</v>
      </c>
      <c r="F110" s="23">
        <f t="shared" si="51"/>
        <v>972</v>
      </c>
      <c r="G110" s="35">
        <v>3990</v>
      </c>
      <c r="H110" s="35">
        <v>3018</v>
      </c>
      <c r="I110" s="23">
        <f t="shared" si="52"/>
        <v>34</v>
      </c>
      <c r="J110" s="35">
        <v>187</v>
      </c>
      <c r="K110" s="35">
        <v>153</v>
      </c>
      <c r="L110" s="113" t="s">
        <v>247</v>
      </c>
      <c r="M110" s="113" t="s">
        <v>247</v>
      </c>
      <c r="N110" s="35">
        <v>34</v>
      </c>
      <c r="O110" s="113" t="s">
        <v>247</v>
      </c>
      <c r="P110" s="113" t="s">
        <v>247</v>
      </c>
      <c r="Q110" s="35">
        <v>0</v>
      </c>
    </row>
    <row r="111" spans="2:17" ht="21" customHeight="1" x14ac:dyDescent="0.2">
      <c r="B111" s="26" t="s">
        <v>221</v>
      </c>
      <c r="C111" s="22">
        <f t="shared" ref="C111:C114" si="53">+D111-E111</f>
        <v>732</v>
      </c>
      <c r="D111" s="34">
        <v>1711</v>
      </c>
      <c r="E111" s="34">
        <v>979</v>
      </c>
      <c r="F111" s="22">
        <f t="shared" ref="F111:F114" si="54">+G111-H111</f>
        <v>1305</v>
      </c>
      <c r="G111" s="34">
        <v>3464</v>
      </c>
      <c r="H111" s="34">
        <v>2159</v>
      </c>
      <c r="I111" s="22">
        <f t="shared" ref="I111:I114" si="55">+J111-K111</f>
        <v>113</v>
      </c>
      <c r="J111" s="34">
        <v>210</v>
      </c>
      <c r="K111" s="34">
        <v>97</v>
      </c>
      <c r="L111" s="112" t="s">
        <v>247</v>
      </c>
      <c r="M111" s="112" t="s">
        <v>247</v>
      </c>
      <c r="N111" s="34">
        <v>23</v>
      </c>
      <c r="O111" s="112" t="s">
        <v>247</v>
      </c>
      <c r="P111" s="112" t="s">
        <v>247</v>
      </c>
      <c r="Q111" s="34">
        <v>0</v>
      </c>
    </row>
    <row r="112" spans="2:17" ht="21" customHeight="1" x14ac:dyDescent="0.2">
      <c r="B112" s="27" t="s">
        <v>222</v>
      </c>
      <c r="C112" s="23">
        <f t="shared" si="53"/>
        <v>823</v>
      </c>
      <c r="D112" s="35">
        <v>1876</v>
      </c>
      <c r="E112" s="35">
        <v>1053</v>
      </c>
      <c r="F112" s="23">
        <f t="shared" si="54"/>
        <v>1154</v>
      </c>
      <c r="G112" s="35">
        <v>3730</v>
      </c>
      <c r="H112" s="35">
        <v>2576</v>
      </c>
      <c r="I112" s="23">
        <f t="shared" si="55"/>
        <v>58</v>
      </c>
      <c r="J112" s="35">
        <v>201</v>
      </c>
      <c r="K112" s="35">
        <v>143</v>
      </c>
      <c r="L112" s="113" t="s">
        <v>247</v>
      </c>
      <c r="M112" s="113" t="s">
        <v>247</v>
      </c>
      <c r="N112" s="35">
        <v>27</v>
      </c>
      <c r="O112" s="113" t="s">
        <v>247</v>
      </c>
      <c r="P112" s="113" t="s">
        <v>247</v>
      </c>
      <c r="Q112" s="35">
        <v>0</v>
      </c>
    </row>
    <row r="113" spans="2:17" ht="21" customHeight="1" x14ac:dyDescent="0.2">
      <c r="B113" s="26" t="s">
        <v>223</v>
      </c>
      <c r="C113" s="22">
        <f t="shared" si="53"/>
        <v>969</v>
      </c>
      <c r="D113" s="34">
        <v>1987</v>
      </c>
      <c r="E113" s="34">
        <v>1018</v>
      </c>
      <c r="F113" s="22">
        <f t="shared" si="54"/>
        <v>1143</v>
      </c>
      <c r="G113" s="34">
        <v>3560</v>
      </c>
      <c r="H113" s="34">
        <v>2417</v>
      </c>
      <c r="I113" s="22">
        <f t="shared" si="55"/>
        <v>81</v>
      </c>
      <c r="J113" s="34">
        <v>223</v>
      </c>
      <c r="K113" s="34">
        <v>142</v>
      </c>
      <c r="L113" s="114" t="s">
        <v>247</v>
      </c>
      <c r="M113" s="114" t="s">
        <v>247</v>
      </c>
      <c r="N113" s="34">
        <v>28</v>
      </c>
      <c r="O113" s="114" t="s">
        <v>247</v>
      </c>
      <c r="P113" s="114" t="s">
        <v>247</v>
      </c>
      <c r="Q113" s="34">
        <v>0</v>
      </c>
    </row>
    <row r="114" spans="2:17" ht="21" customHeight="1" x14ac:dyDescent="0.2">
      <c r="B114" s="27" t="s">
        <v>224</v>
      </c>
      <c r="C114" s="23">
        <f t="shared" si="53"/>
        <v>801</v>
      </c>
      <c r="D114" s="35">
        <v>2119</v>
      </c>
      <c r="E114" s="35">
        <v>1318</v>
      </c>
      <c r="F114" s="23">
        <f t="shared" si="54"/>
        <v>1322</v>
      </c>
      <c r="G114" s="35">
        <v>4410</v>
      </c>
      <c r="H114" s="35">
        <v>3088</v>
      </c>
      <c r="I114" s="23">
        <f t="shared" si="55"/>
        <v>33</v>
      </c>
      <c r="J114" s="35">
        <v>211</v>
      </c>
      <c r="K114" s="35">
        <v>178</v>
      </c>
      <c r="L114" s="113" t="s">
        <v>247</v>
      </c>
      <c r="M114" s="113" t="s">
        <v>247</v>
      </c>
      <c r="N114" s="35">
        <v>41</v>
      </c>
      <c r="O114" s="113" t="s">
        <v>247</v>
      </c>
      <c r="P114" s="113" t="s">
        <v>247</v>
      </c>
      <c r="Q114" s="35">
        <v>0</v>
      </c>
    </row>
    <row r="115" spans="2:17" ht="21" customHeight="1" x14ac:dyDescent="0.2">
      <c r="B115" s="26" t="s">
        <v>225</v>
      </c>
      <c r="C115" s="22">
        <f t="shared" ref="C115:C118" si="56">+D115-E115</f>
        <v>843</v>
      </c>
      <c r="D115" s="34">
        <v>2009</v>
      </c>
      <c r="E115" s="34">
        <v>1166</v>
      </c>
      <c r="F115" s="22">
        <f t="shared" ref="F115:F118" si="57">+G115-H115</f>
        <v>1437</v>
      </c>
      <c r="G115" s="34">
        <v>3934</v>
      </c>
      <c r="H115" s="34">
        <v>2497</v>
      </c>
      <c r="I115" s="22">
        <f t="shared" ref="I115:I118" si="58">+J115-K115</f>
        <v>113</v>
      </c>
      <c r="J115" s="34">
        <v>216</v>
      </c>
      <c r="K115" s="34">
        <v>103</v>
      </c>
      <c r="L115" s="114" t="s">
        <v>247</v>
      </c>
      <c r="M115" s="114" t="s">
        <v>247</v>
      </c>
      <c r="N115" s="34">
        <v>25</v>
      </c>
      <c r="O115" s="114" t="s">
        <v>247</v>
      </c>
      <c r="P115" s="114" t="s">
        <v>247</v>
      </c>
      <c r="Q115" s="34">
        <v>0</v>
      </c>
    </row>
    <row r="116" spans="2:17" ht="21" customHeight="1" x14ac:dyDescent="0.2">
      <c r="B116" s="27" t="s">
        <v>226</v>
      </c>
      <c r="C116" s="23">
        <f t="shared" si="56"/>
        <v>824</v>
      </c>
      <c r="D116" s="35">
        <v>1995</v>
      </c>
      <c r="E116" s="35">
        <v>1171</v>
      </c>
      <c r="F116" s="23">
        <f t="shared" si="57"/>
        <v>1201</v>
      </c>
      <c r="G116" s="35">
        <v>3649</v>
      </c>
      <c r="H116" s="35">
        <v>2448</v>
      </c>
      <c r="I116" s="23">
        <f t="shared" si="58"/>
        <v>67</v>
      </c>
      <c r="J116" s="35">
        <v>171</v>
      </c>
      <c r="K116" s="35">
        <v>104</v>
      </c>
      <c r="L116" s="113" t="s">
        <v>247</v>
      </c>
      <c r="M116" s="113" t="s">
        <v>247</v>
      </c>
      <c r="N116" s="35">
        <v>23</v>
      </c>
      <c r="O116" s="113" t="s">
        <v>247</v>
      </c>
      <c r="P116" s="113" t="s">
        <v>247</v>
      </c>
      <c r="Q116" s="35">
        <v>0</v>
      </c>
    </row>
    <row r="117" spans="2:17" ht="21" customHeight="1" x14ac:dyDescent="0.2">
      <c r="B117" s="26" t="s">
        <v>227</v>
      </c>
      <c r="C117" s="22">
        <f t="shared" si="56"/>
        <v>820</v>
      </c>
      <c r="D117" s="34">
        <v>2040</v>
      </c>
      <c r="E117" s="34">
        <v>1220</v>
      </c>
      <c r="F117" s="22">
        <f t="shared" si="57"/>
        <v>1277</v>
      </c>
      <c r="G117" s="34">
        <v>3660</v>
      </c>
      <c r="H117" s="34">
        <v>2383</v>
      </c>
      <c r="I117" s="22">
        <f t="shared" si="58"/>
        <v>82</v>
      </c>
      <c r="J117" s="34">
        <v>188</v>
      </c>
      <c r="K117" s="34">
        <v>106</v>
      </c>
      <c r="L117" s="114" t="s">
        <v>247</v>
      </c>
      <c r="M117" s="114" t="s">
        <v>247</v>
      </c>
      <c r="N117" s="34">
        <v>23</v>
      </c>
      <c r="O117" s="114" t="s">
        <v>247</v>
      </c>
      <c r="P117" s="114" t="s">
        <v>247</v>
      </c>
      <c r="Q117" s="34">
        <v>0</v>
      </c>
    </row>
    <row r="118" spans="2:17" ht="21" customHeight="1" x14ac:dyDescent="0.2">
      <c r="B118" s="27" t="s">
        <v>228</v>
      </c>
      <c r="C118" s="23">
        <f t="shared" si="56"/>
        <v>645</v>
      </c>
      <c r="D118" s="35">
        <v>2207</v>
      </c>
      <c r="E118" s="35">
        <v>1562</v>
      </c>
      <c r="F118" s="23">
        <f t="shared" si="57"/>
        <v>1286</v>
      </c>
      <c r="G118" s="35">
        <v>4631</v>
      </c>
      <c r="H118" s="35">
        <v>3345</v>
      </c>
      <c r="I118" s="23">
        <f t="shared" si="58"/>
        <v>30</v>
      </c>
      <c r="J118" s="35">
        <v>197</v>
      </c>
      <c r="K118" s="35">
        <v>167</v>
      </c>
      <c r="L118" s="113" t="s">
        <v>247</v>
      </c>
      <c r="M118" s="113" t="s">
        <v>247</v>
      </c>
      <c r="N118" s="35">
        <v>32</v>
      </c>
      <c r="O118" s="113" t="s">
        <v>247</v>
      </c>
      <c r="P118" s="113" t="s">
        <v>247</v>
      </c>
      <c r="Q118" s="35">
        <v>0</v>
      </c>
    </row>
    <row r="119" spans="2:17" ht="21" customHeight="1" x14ac:dyDescent="0.2">
      <c r="B119" s="26" t="s">
        <v>230</v>
      </c>
      <c r="C119" s="22">
        <f t="shared" ref="C119:C122" si="59">+D119-E119</f>
        <v>905</v>
      </c>
      <c r="D119" s="34">
        <v>2191</v>
      </c>
      <c r="E119" s="34">
        <v>1286</v>
      </c>
      <c r="F119" s="22">
        <f t="shared" ref="F119:F122" si="60">+G119-H119</f>
        <v>1580</v>
      </c>
      <c r="G119" s="34">
        <v>4067</v>
      </c>
      <c r="H119" s="34">
        <v>2487</v>
      </c>
      <c r="I119" s="22">
        <f t="shared" ref="I119:I122" si="61">+J119-K119</f>
        <v>97</v>
      </c>
      <c r="J119" s="34">
        <v>177</v>
      </c>
      <c r="K119" s="34">
        <v>80</v>
      </c>
      <c r="L119" s="112" t="s">
        <v>247</v>
      </c>
      <c r="M119" s="112" t="s">
        <v>247</v>
      </c>
      <c r="N119" s="34">
        <v>23</v>
      </c>
      <c r="O119" s="112" t="s">
        <v>247</v>
      </c>
      <c r="P119" s="112" t="s">
        <v>247</v>
      </c>
      <c r="Q119" s="34">
        <v>0</v>
      </c>
    </row>
    <row r="120" spans="2:17" ht="21" customHeight="1" x14ac:dyDescent="0.2">
      <c r="B120" s="27" t="s">
        <v>231</v>
      </c>
      <c r="C120" s="23">
        <f t="shared" si="59"/>
        <v>1056</v>
      </c>
      <c r="D120" s="35">
        <v>2413</v>
      </c>
      <c r="E120" s="35">
        <v>1357</v>
      </c>
      <c r="F120" s="23">
        <f t="shared" si="60"/>
        <v>1587</v>
      </c>
      <c r="G120" s="35">
        <v>4424</v>
      </c>
      <c r="H120" s="35">
        <v>2837</v>
      </c>
      <c r="I120" s="23">
        <f t="shared" si="61"/>
        <v>44</v>
      </c>
      <c r="J120" s="35">
        <v>209</v>
      </c>
      <c r="K120" s="35">
        <v>165</v>
      </c>
      <c r="L120" s="113" t="s">
        <v>247</v>
      </c>
      <c r="M120" s="113" t="s">
        <v>247</v>
      </c>
      <c r="N120" s="35">
        <v>24</v>
      </c>
      <c r="O120" s="113" t="s">
        <v>247</v>
      </c>
      <c r="P120" s="113" t="s">
        <v>247</v>
      </c>
      <c r="Q120" s="35">
        <v>0</v>
      </c>
    </row>
    <row r="121" spans="2:17" ht="21" customHeight="1" x14ac:dyDescent="0.2">
      <c r="B121" s="26" t="s">
        <v>232</v>
      </c>
      <c r="C121" s="22">
        <f t="shared" si="59"/>
        <v>1015</v>
      </c>
      <c r="D121" s="34">
        <v>2450</v>
      </c>
      <c r="E121" s="34">
        <v>1435</v>
      </c>
      <c r="F121" s="22">
        <f t="shared" si="60"/>
        <v>1554</v>
      </c>
      <c r="G121" s="34">
        <v>4393</v>
      </c>
      <c r="H121" s="34">
        <v>2839</v>
      </c>
      <c r="I121" s="22">
        <f t="shared" si="61"/>
        <v>107</v>
      </c>
      <c r="J121" s="34">
        <v>249</v>
      </c>
      <c r="K121" s="34">
        <v>142</v>
      </c>
      <c r="L121" s="112" t="s">
        <v>247</v>
      </c>
      <c r="M121" s="112" t="s">
        <v>247</v>
      </c>
      <c r="N121" s="34">
        <v>25</v>
      </c>
      <c r="O121" s="112" t="s">
        <v>247</v>
      </c>
      <c r="P121" s="112" t="s">
        <v>247</v>
      </c>
      <c r="Q121" s="34">
        <v>0</v>
      </c>
    </row>
    <row r="122" spans="2:17" ht="21" customHeight="1" x14ac:dyDescent="0.2">
      <c r="B122" s="27" t="s">
        <v>233</v>
      </c>
      <c r="C122" s="23">
        <f t="shared" si="59"/>
        <v>939</v>
      </c>
      <c r="D122" s="35">
        <v>2747</v>
      </c>
      <c r="E122" s="35">
        <v>1808</v>
      </c>
      <c r="F122" s="23">
        <f t="shared" si="60"/>
        <v>1798</v>
      </c>
      <c r="G122" s="35">
        <v>5540</v>
      </c>
      <c r="H122" s="35">
        <v>3742</v>
      </c>
      <c r="I122" s="23">
        <f t="shared" si="61"/>
        <v>81</v>
      </c>
      <c r="J122" s="35">
        <v>247</v>
      </c>
      <c r="K122" s="35">
        <v>166</v>
      </c>
      <c r="L122" s="113" t="s">
        <v>247</v>
      </c>
      <c r="M122" s="113" t="s">
        <v>247</v>
      </c>
      <c r="N122" s="35">
        <v>41</v>
      </c>
      <c r="O122" s="113" t="s">
        <v>247</v>
      </c>
      <c r="P122" s="113" t="s">
        <v>247</v>
      </c>
      <c r="Q122" s="35">
        <v>0</v>
      </c>
    </row>
    <row r="123" spans="2:17" ht="21" customHeight="1" x14ac:dyDescent="0.2">
      <c r="B123" s="26" t="s">
        <v>235</v>
      </c>
      <c r="C123" s="22">
        <f t="shared" ref="C123:C126" si="62">+D123-E123</f>
        <v>1194</v>
      </c>
      <c r="D123" s="34">
        <v>2866</v>
      </c>
      <c r="E123" s="34">
        <v>1672</v>
      </c>
      <c r="F123" s="22">
        <f t="shared" ref="F123:F126" si="63">+G123-H123</f>
        <v>1661</v>
      </c>
      <c r="G123" s="34">
        <v>4733</v>
      </c>
      <c r="H123" s="34">
        <v>3072</v>
      </c>
      <c r="I123" s="22">
        <f t="shared" ref="I123:I126" si="64">+J123-K123</f>
        <v>103</v>
      </c>
      <c r="J123" s="34">
        <v>246</v>
      </c>
      <c r="K123" s="34">
        <v>143</v>
      </c>
      <c r="L123" s="112" t="s">
        <v>247</v>
      </c>
      <c r="M123" s="112" t="s">
        <v>247</v>
      </c>
      <c r="N123" s="34">
        <v>26</v>
      </c>
      <c r="O123" s="112" t="s">
        <v>247</v>
      </c>
      <c r="P123" s="112" t="s">
        <v>247</v>
      </c>
      <c r="Q123" s="34">
        <v>0</v>
      </c>
    </row>
    <row r="124" spans="2:17" ht="21" customHeight="1" x14ac:dyDescent="0.2">
      <c r="B124" s="27" t="s">
        <v>236</v>
      </c>
      <c r="C124" s="23">
        <f t="shared" si="62"/>
        <v>1373</v>
      </c>
      <c r="D124" s="35">
        <v>3170</v>
      </c>
      <c r="E124" s="35">
        <v>1797</v>
      </c>
      <c r="F124" s="23">
        <f t="shared" si="63"/>
        <v>2053</v>
      </c>
      <c r="G124" s="35">
        <v>5432</v>
      </c>
      <c r="H124" s="35">
        <v>3379</v>
      </c>
      <c r="I124" s="23">
        <f t="shared" si="64"/>
        <v>116</v>
      </c>
      <c r="J124" s="35">
        <v>261</v>
      </c>
      <c r="K124" s="35">
        <v>145</v>
      </c>
      <c r="L124" s="113" t="s">
        <v>247</v>
      </c>
      <c r="M124" s="113" t="s">
        <v>247</v>
      </c>
      <c r="N124" s="35">
        <v>28</v>
      </c>
      <c r="O124" s="113" t="s">
        <v>247</v>
      </c>
      <c r="P124" s="113" t="s">
        <v>247</v>
      </c>
      <c r="Q124" s="35">
        <v>0</v>
      </c>
    </row>
    <row r="125" spans="2:17" ht="21" customHeight="1" x14ac:dyDescent="0.2">
      <c r="B125" s="26" t="s">
        <v>237</v>
      </c>
      <c r="C125" s="22">
        <f t="shared" si="62"/>
        <v>1284</v>
      </c>
      <c r="D125" s="34">
        <v>3270</v>
      </c>
      <c r="E125" s="34">
        <v>1986</v>
      </c>
      <c r="F125" s="22">
        <f t="shared" si="63"/>
        <v>1940</v>
      </c>
      <c r="G125" s="34">
        <v>5620</v>
      </c>
      <c r="H125" s="34">
        <v>3680</v>
      </c>
      <c r="I125" s="22">
        <f t="shared" si="64"/>
        <v>87</v>
      </c>
      <c r="J125" s="34">
        <v>288</v>
      </c>
      <c r="K125" s="34">
        <v>201</v>
      </c>
      <c r="L125" s="114" t="s">
        <v>247</v>
      </c>
      <c r="M125" s="114" t="s">
        <v>247</v>
      </c>
      <c r="N125" s="34">
        <v>27</v>
      </c>
      <c r="O125" s="114" t="s">
        <v>247</v>
      </c>
      <c r="P125" s="114" t="s">
        <v>247</v>
      </c>
      <c r="Q125" s="34">
        <v>0</v>
      </c>
    </row>
    <row r="126" spans="2:17" ht="21" customHeight="1" x14ac:dyDescent="0.2">
      <c r="B126" s="27" t="s">
        <v>238</v>
      </c>
      <c r="C126" s="23">
        <f t="shared" si="62"/>
        <v>854</v>
      </c>
      <c r="D126" s="35">
        <v>3529</v>
      </c>
      <c r="E126" s="35">
        <v>2675</v>
      </c>
      <c r="F126" s="23">
        <f t="shared" si="63"/>
        <v>2249</v>
      </c>
      <c r="G126" s="35">
        <v>6752</v>
      </c>
      <c r="H126" s="35">
        <v>4503</v>
      </c>
      <c r="I126" s="23">
        <f t="shared" si="64"/>
        <v>58</v>
      </c>
      <c r="J126" s="35">
        <v>293</v>
      </c>
      <c r="K126" s="35">
        <v>235</v>
      </c>
      <c r="L126" s="113" t="s">
        <v>247</v>
      </c>
      <c r="M126" s="113" t="s">
        <v>247</v>
      </c>
      <c r="N126" s="35">
        <v>39</v>
      </c>
      <c r="O126" s="113" t="s">
        <v>247</v>
      </c>
      <c r="P126" s="113" t="s">
        <v>247</v>
      </c>
      <c r="Q126" s="35">
        <v>0</v>
      </c>
    </row>
    <row r="127" spans="2:17" ht="21" customHeight="1" x14ac:dyDescent="0.2">
      <c r="B127" s="26" t="s">
        <v>239</v>
      </c>
      <c r="C127" s="22">
        <f t="shared" ref="C127:C130" si="65">+D127-E127</f>
        <v>1169</v>
      </c>
      <c r="D127" s="34">
        <v>3449</v>
      </c>
      <c r="E127" s="34">
        <v>2280</v>
      </c>
      <c r="F127" s="22">
        <f t="shared" ref="F127:F130" si="66">+G127-H127</f>
        <v>2173</v>
      </c>
      <c r="G127" s="34">
        <v>5717</v>
      </c>
      <c r="H127" s="34">
        <v>3544</v>
      </c>
      <c r="I127" s="22">
        <f t="shared" ref="I127:I130" si="67">+J127-K127</f>
        <v>122</v>
      </c>
      <c r="J127" s="34">
        <v>266</v>
      </c>
      <c r="K127" s="34">
        <v>144</v>
      </c>
      <c r="L127" s="114" t="s">
        <v>247</v>
      </c>
      <c r="M127" s="114" t="s">
        <v>247</v>
      </c>
      <c r="N127" s="34">
        <v>27</v>
      </c>
      <c r="O127" s="114" t="s">
        <v>247</v>
      </c>
      <c r="P127" s="114" t="s">
        <v>247</v>
      </c>
      <c r="Q127" s="34">
        <v>0</v>
      </c>
    </row>
    <row r="128" spans="2:17" ht="21" customHeight="1" x14ac:dyDescent="0.2">
      <c r="B128" s="27" t="s">
        <v>240</v>
      </c>
      <c r="C128" s="23">
        <f t="shared" si="65"/>
        <v>1390</v>
      </c>
      <c r="D128" s="35">
        <v>3743</v>
      </c>
      <c r="E128" s="35">
        <v>2353</v>
      </c>
      <c r="F128" s="23">
        <f t="shared" si="66"/>
        <v>2508</v>
      </c>
      <c r="G128" s="35">
        <v>6483</v>
      </c>
      <c r="H128" s="35">
        <v>3975</v>
      </c>
      <c r="I128" s="23">
        <f t="shared" si="67"/>
        <v>59</v>
      </c>
      <c r="J128" s="35">
        <v>287</v>
      </c>
      <c r="K128" s="35">
        <v>228</v>
      </c>
      <c r="L128" s="113" t="s">
        <v>247</v>
      </c>
      <c r="M128" s="113" t="s">
        <v>247</v>
      </c>
      <c r="N128" s="35">
        <v>33</v>
      </c>
      <c r="O128" s="113" t="s">
        <v>247</v>
      </c>
      <c r="P128" s="113" t="s">
        <v>247</v>
      </c>
      <c r="Q128" s="35">
        <v>0</v>
      </c>
    </row>
    <row r="129" spans="2:17" ht="21" customHeight="1" x14ac:dyDescent="0.2">
      <c r="B129" s="26" t="s">
        <v>241</v>
      </c>
      <c r="C129" s="22">
        <f t="shared" si="65"/>
        <v>1422</v>
      </c>
      <c r="D129" s="34">
        <v>3835</v>
      </c>
      <c r="E129" s="34">
        <v>2413</v>
      </c>
      <c r="F129" s="22">
        <f t="shared" si="66"/>
        <v>2348</v>
      </c>
      <c r="G129" s="34">
        <v>6573</v>
      </c>
      <c r="H129" s="34">
        <v>4225</v>
      </c>
      <c r="I129" s="22">
        <f t="shared" si="67"/>
        <v>60</v>
      </c>
      <c r="J129" s="34">
        <v>303</v>
      </c>
      <c r="K129" s="34">
        <v>243</v>
      </c>
      <c r="L129" s="114" t="s">
        <v>247</v>
      </c>
      <c r="M129" s="114" t="s">
        <v>247</v>
      </c>
      <c r="N129" s="34">
        <v>32</v>
      </c>
      <c r="O129" s="114" t="s">
        <v>247</v>
      </c>
      <c r="P129" s="114" t="s">
        <v>247</v>
      </c>
      <c r="Q129" s="34">
        <v>0</v>
      </c>
    </row>
    <row r="130" spans="2:17" ht="21" customHeight="1" x14ac:dyDescent="0.2">
      <c r="B130" s="27" t="s">
        <v>242</v>
      </c>
      <c r="C130" s="23">
        <f t="shared" si="65"/>
        <v>1139</v>
      </c>
      <c r="D130" s="35">
        <v>4153</v>
      </c>
      <c r="E130" s="35">
        <v>3014</v>
      </c>
      <c r="F130" s="23">
        <f t="shared" si="66"/>
        <v>2476</v>
      </c>
      <c r="G130" s="35">
        <v>7887</v>
      </c>
      <c r="H130" s="35">
        <v>5411</v>
      </c>
      <c r="I130" s="23">
        <f t="shared" si="67"/>
        <v>105</v>
      </c>
      <c r="J130" s="35">
        <v>293</v>
      </c>
      <c r="K130" s="35">
        <v>188</v>
      </c>
      <c r="L130" s="113" t="s">
        <v>247</v>
      </c>
      <c r="M130" s="113" t="s">
        <v>247</v>
      </c>
      <c r="N130" s="35">
        <v>51</v>
      </c>
      <c r="O130" s="113" t="s">
        <v>247</v>
      </c>
      <c r="P130" s="113" t="s">
        <v>247</v>
      </c>
      <c r="Q130" s="35">
        <v>1</v>
      </c>
    </row>
    <row r="132" spans="2:17" x14ac:dyDescent="0.2">
      <c r="B132" s="15" t="s">
        <v>205</v>
      </c>
    </row>
  </sheetData>
  <mergeCells count="7">
    <mergeCell ref="B6:B8"/>
    <mergeCell ref="C6:Q6"/>
    <mergeCell ref="C7:E7"/>
    <mergeCell ref="F7:H7"/>
    <mergeCell ref="I7:K7"/>
    <mergeCell ref="L7:N7"/>
    <mergeCell ref="O7:Q7"/>
  </mergeCells>
  <pageMargins left="0.11811023622047245" right="0.31" top="0.15748031496062992" bottom="0.23622047244094491" header="0.15748031496062992" footer="0.15748031496062992"/>
  <pageSetup paperSize="9" scale="55" orientation="landscape" r:id="rId1"/>
  <headerFooter alignWithMargins="0"/>
  <rowBreaks count="1" manualBreakCount="1">
    <brk id="34" max="16" man="1"/>
  </rowBreaks>
  <ignoredErrors>
    <ignoredError sqref="C25:K25 D26:E26 Q26 N26 J26:K26 G26:H26 F26 I26 R26:T26 F27:K27 N25 N27 Q25 Q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W166"/>
  <sheetViews>
    <sheetView showGridLines="0" view="pageBreakPreview" zoomScale="80" zoomScaleNormal="75" zoomScaleSheetLayoutView="80" workbookViewId="0">
      <pane ySplit="10" topLeftCell="A22" activePane="bottomLeft" state="frozen"/>
      <selection activeCell="A31" sqref="A31:XFD31"/>
      <selection pane="bottomLeft" activeCell="L34" sqref="L34"/>
    </sheetView>
  </sheetViews>
  <sheetFormatPr defaultColWidth="9.140625" defaultRowHeight="12.75" x14ac:dyDescent="0.2"/>
  <cols>
    <col min="1" max="1" width="14.28515625" style="15" customWidth="1"/>
    <col min="2" max="7" width="13.7109375" style="15" customWidth="1"/>
    <col min="8" max="8" width="12.5703125" style="15" customWidth="1"/>
    <col min="9" max="18" width="13.7109375" style="15" customWidth="1"/>
    <col min="19" max="22" width="14.28515625" style="15" customWidth="1"/>
    <col min="23" max="16384" width="9.140625" style="15"/>
  </cols>
  <sheetData>
    <row r="2" spans="1:22" x14ac:dyDescent="0.2">
      <c r="A2" s="14" t="s">
        <v>244</v>
      </c>
    </row>
    <row r="4" spans="1:22" x14ac:dyDescent="0.2">
      <c r="A4" s="16" t="s">
        <v>120</v>
      </c>
      <c r="C4" s="16"/>
      <c r="D4" s="16"/>
      <c r="N4" s="17"/>
      <c r="O4" s="17"/>
      <c r="P4" s="17"/>
    </row>
    <row r="5" spans="1:22" ht="12.75" customHeight="1" x14ac:dyDescent="0.2">
      <c r="S5" s="18"/>
    </row>
    <row r="6" spans="1:22" ht="24.75" customHeight="1" x14ac:dyDescent="0.2">
      <c r="A6" s="122" t="s">
        <v>6</v>
      </c>
      <c r="B6" s="143" t="s">
        <v>119</v>
      </c>
      <c r="C6" s="144"/>
      <c r="D6" s="144"/>
      <c r="E6" s="144"/>
      <c r="F6" s="144"/>
      <c r="G6" s="144"/>
      <c r="H6" s="144"/>
      <c r="I6" s="144"/>
      <c r="J6" s="144"/>
      <c r="K6" s="144"/>
      <c r="L6" s="144"/>
      <c r="M6" s="144"/>
      <c r="N6" s="144"/>
      <c r="O6" s="144"/>
      <c r="P6" s="144"/>
      <c r="Q6" s="144"/>
      <c r="R6" s="144"/>
      <c r="S6" s="144"/>
      <c r="T6" s="144"/>
      <c r="U6" s="144"/>
      <c r="V6" s="144"/>
    </row>
    <row r="7" spans="1:22" ht="24.75" customHeight="1" x14ac:dyDescent="0.2">
      <c r="A7" s="122"/>
      <c r="B7" s="145" t="s">
        <v>83</v>
      </c>
      <c r="C7" s="147" t="s">
        <v>80</v>
      </c>
      <c r="D7" s="147" t="s">
        <v>89</v>
      </c>
      <c r="E7" s="149" t="s">
        <v>99</v>
      </c>
      <c r="F7" s="149"/>
      <c r="G7" s="149"/>
      <c r="H7" s="153" t="s">
        <v>177</v>
      </c>
      <c r="I7" s="154"/>
      <c r="J7" s="154"/>
      <c r="K7" s="154"/>
      <c r="L7" s="154"/>
      <c r="M7" s="154"/>
      <c r="N7" s="154"/>
      <c r="O7" s="154"/>
      <c r="P7" s="154"/>
      <c r="Q7" s="154"/>
      <c r="R7" s="154"/>
      <c r="S7" s="154"/>
      <c r="T7" s="149" t="s">
        <v>131</v>
      </c>
      <c r="U7" s="149"/>
      <c r="V7" s="149"/>
    </row>
    <row r="8" spans="1:22" ht="45" customHeight="1" x14ac:dyDescent="0.2">
      <c r="A8" s="122"/>
      <c r="B8" s="146"/>
      <c r="C8" s="147"/>
      <c r="D8" s="147"/>
      <c r="E8" s="148"/>
      <c r="F8" s="149"/>
      <c r="G8" s="149"/>
      <c r="H8" s="152" t="s">
        <v>83</v>
      </c>
      <c r="I8" s="151" t="s">
        <v>80</v>
      </c>
      <c r="J8" s="151" t="s">
        <v>89</v>
      </c>
      <c r="K8" s="150" t="s">
        <v>100</v>
      </c>
      <c r="L8" s="151"/>
      <c r="M8" s="151"/>
      <c r="N8" s="150" t="s">
        <v>101</v>
      </c>
      <c r="O8" s="151"/>
      <c r="P8" s="151"/>
      <c r="Q8" s="150" t="s">
        <v>102</v>
      </c>
      <c r="R8" s="151"/>
      <c r="S8" s="151"/>
      <c r="T8" s="148" t="s">
        <v>131</v>
      </c>
      <c r="U8" s="149"/>
      <c r="V8" s="149"/>
    </row>
    <row r="9" spans="1:22" ht="37.5" customHeight="1" x14ac:dyDescent="0.2">
      <c r="A9" s="122"/>
      <c r="B9" s="146"/>
      <c r="C9" s="147"/>
      <c r="D9" s="147"/>
      <c r="E9" s="73" t="s">
        <v>83</v>
      </c>
      <c r="F9" s="20" t="s">
        <v>80</v>
      </c>
      <c r="G9" s="20" t="s">
        <v>89</v>
      </c>
      <c r="H9" s="149"/>
      <c r="I9" s="151"/>
      <c r="J9" s="151"/>
      <c r="K9" s="19" t="s">
        <v>83</v>
      </c>
      <c r="L9" s="20" t="s">
        <v>80</v>
      </c>
      <c r="M9" s="20" t="s">
        <v>89</v>
      </c>
      <c r="N9" s="19" t="s">
        <v>83</v>
      </c>
      <c r="O9" s="20" t="s">
        <v>80</v>
      </c>
      <c r="P9" s="20" t="s">
        <v>89</v>
      </c>
      <c r="Q9" s="19" t="s">
        <v>83</v>
      </c>
      <c r="R9" s="20" t="s">
        <v>80</v>
      </c>
      <c r="S9" s="20" t="s">
        <v>89</v>
      </c>
      <c r="T9" s="73" t="s">
        <v>83</v>
      </c>
      <c r="U9" s="20" t="s">
        <v>80</v>
      </c>
      <c r="V9" s="20" t="s">
        <v>89</v>
      </c>
    </row>
    <row r="10" spans="1:22" ht="21" customHeight="1" x14ac:dyDescent="0.2">
      <c r="A10" s="74">
        <v>1</v>
      </c>
      <c r="B10" s="74">
        <f t="shared" ref="B10:V10" si="0">A10+1</f>
        <v>2</v>
      </c>
      <c r="C10" s="74">
        <f t="shared" si="0"/>
        <v>3</v>
      </c>
      <c r="D10" s="74">
        <f t="shared" si="0"/>
        <v>4</v>
      </c>
      <c r="E10" s="74">
        <f t="shared" si="0"/>
        <v>5</v>
      </c>
      <c r="F10" s="74">
        <f t="shared" si="0"/>
        <v>6</v>
      </c>
      <c r="G10" s="74">
        <f t="shared" si="0"/>
        <v>7</v>
      </c>
      <c r="H10" s="74">
        <f t="shared" si="0"/>
        <v>8</v>
      </c>
      <c r="I10" s="74">
        <f t="shared" si="0"/>
        <v>9</v>
      </c>
      <c r="J10" s="74">
        <f t="shared" si="0"/>
        <v>10</v>
      </c>
      <c r="K10" s="74">
        <f t="shared" si="0"/>
        <v>11</v>
      </c>
      <c r="L10" s="74">
        <f t="shared" si="0"/>
        <v>12</v>
      </c>
      <c r="M10" s="74">
        <f t="shared" si="0"/>
        <v>13</v>
      </c>
      <c r="N10" s="74">
        <f t="shared" si="0"/>
        <v>14</v>
      </c>
      <c r="O10" s="74">
        <f t="shared" si="0"/>
        <v>15</v>
      </c>
      <c r="P10" s="74">
        <f t="shared" si="0"/>
        <v>16</v>
      </c>
      <c r="Q10" s="74">
        <f t="shared" si="0"/>
        <v>17</v>
      </c>
      <c r="R10" s="74">
        <f t="shared" si="0"/>
        <v>18</v>
      </c>
      <c r="S10" s="74">
        <f t="shared" si="0"/>
        <v>19</v>
      </c>
      <c r="T10" s="74">
        <f t="shared" si="0"/>
        <v>20</v>
      </c>
      <c r="U10" s="74">
        <f t="shared" si="0"/>
        <v>21</v>
      </c>
      <c r="V10" s="74">
        <f t="shared" si="0"/>
        <v>22</v>
      </c>
    </row>
    <row r="11" spans="1:22" ht="21" hidden="1" customHeight="1" x14ac:dyDescent="0.2">
      <c r="A11" s="21">
        <v>2000</v>
      </c>
      <c r="B11" s="22"/>
      <c r="C11" s="22"/>
      <c r="D11" s="22"/>
      <c r="E11" s="22"/>
      <c r="F11" s="22"/>
      <c r="G11" s="22"/>
      <c r="H11" s="22"/>
      <c r="I11" s="22"/>
      <c r="J11" s="22"/>
      <c r="K11" s="22"/>
      <c r="L11" s="22"/>
      <c r="M11" s="22"/>
      <c r="N11" s="22"/>
      <c r="O11" s="22"/>
      <c r="P11" s="22"/>
      <c r="Q11" s="22"/>
      <c r="R11" s="22"/>
      <c r="S11" s="22"/>
      <c r="T11" s="22"/>
      <c r="U11" s="22"/>
      <c r="V11" s="22"/>
    </row>
    <row r="12" spans="1:22" ht="21" hidden="1" customHeight="1" x14ac:dyDescent="0.2">
      <c r="A12" s="75">
        <v>2001</v>
      </c>
      <c r="B12" s="76"/>
      <c r="C12" s="76"/>
      <c r="D12" s="76"/>
      <c r="E12" s="76"/>
      <c r="F12" s="76"/>
      <c r="G12" s="76"/>
      <c r="H12" s="76"/>
      <c r="I12" s="76"/>
      <c r="J12" s="76"/>
      <c r="K12" s="76"/>
      <c r="L12" s="76"/>
      <c r="M12" s="76"/>
      <c r="N12" s="76"/>
      <c r="O12" s="76"/>
      <c r="P12" s="76"/>
      <c r="Q12" s="76"/>
      <c r="R12" s="76"/>
      <c r="S12" s="76"/>
      <c r="T12" s="76"/>
      <c r="U12" s="76"/>
      <c r="V12" s="76"/>
    </row>
    <row r="13" spans="1:22" ht="21" hidden="1" customHeight="1" x14ac:dyDescent="0.2">
      <c r="A13" s="21">
        <v>2002</v>
      </c>
      <c r="B13" s="22"/>
      <c r="C13" s="22"/>
      <c r="D13" s="22"/>
      <c r="E13" s="22"/>
      <c r="F13" s="22"/>
      <c r="G13" s="22"/>
      <c r="H13" s="22"/>
      <c r="I13" s="22"/>
      <c r="J13" s="22"/>
      <c r="K13" s="22"/>
      <c r="L13" s="22"/>
      <c r="M13" s="22"/>
      <c r="N13" s="22"/>
      <c r="O13" s="22"/>
      <c r="P13" s="22"/>
      <c r="Q13" s="22"/>
      <c r="R13" s="22"/>
      <c r="S13" s="22"/>
      <c r="T13" s="22"/>
      <c r="U13" s="22"/>
      <c r="V13" s="22"/>
    </row>
    <row r="14" spans="1:22" s="24" customFormat="1" ht="21" hidden="1" customHeight="1" x14ac:dyDescent="0.2">
      <c r="A14" s="75">
        <v>2003</v>
      </c>
      <c r="B14" s="76"/>
      <c r="C14" s="76"/>
      <c r="D14" s="76"/>
      <c r="E14" s="76"/>
      <c r="F14" s="76"/>
      <c r="G14" s="76"/>
      <c r="H14" s="76"/>
      <c r="I14" s="76"/>
      <c r="J14" s="76"/>
      <c r="K14" s="76"/>
      <c r="L14" s="76"/>
      <c r="M14" s="76"/>
      <c r="N14" s="76"/>
      <c r="O14" s="76"/>
      <c r="P14" s="76"/>
      <c r="Q14" s="76"/>
      <c r="R14" s="76"/>
      <c r="S14" s="76"/>
      <c r="T14" s="76"/>
      <c r="U14" s="76"/>
      <c r="V14" s="76"/>
    </row>
    <row r="15" spans="1:22" ht="21" customHeight="1" x14ac:dyDescent="0.2">
      <c r="A15" s="21">
        <v>2004</v>
      </c>
      <c r="B15" s="22">
        <f>+C15-D15</f>
        <v>-6477</v>
      </c>
      <c r="C15" s="22">
        <f>+F15+I15+U15</f>
        <v>4650</v>
      </c>
      <c r="D15" s="22">
        <f>+G15+J15+V15</f>
        <v>11127</v>
      </c>
      <c r="E15" s="22">
        <f>+F15-G15</f>
        <v>2476</v>
      </c>
      <c r="F15" s="22">
        <f>+F52+F53+F54+F55</f>
        <v>2905</v>
      </c>
      <c r="G15" s="22">
        <f>+G52+G53+G54+G55</f>
        <v>429</v>
      </c>
      <c r="H15" s="22">
        <f>+I15-J15</f>
        <v>-9145</v>
      </c>
      <c r="I15" s="22">
        <f>+L15+O15+R15</f>
        <v>1401</v>
      </c>
      <c r="J15" s="22">
        <f>+M15+P15+S15</f>
        <v>10546</v>
      </c>
      <c r="K15" s="22">
        <f>+L15-M15</f>
        <v>-7633</v>
      </c>
      <c r="L15" s="22">
        <f>+L52+L53+L54+L55</f>
        <v>58</v>
      </c>
      <c r="M15" s="22">
        <f>+M52+M53+M54+M55</f>
        <v>7691</v>
      </c>
      <c r="N15" s="22">
        <f>+O15-P15</f>
        <v>-1156</v>
      </c>
      <c r="O15" s="22">
        <f>+O52+O53+O54+O55</f>
        <v>325</v>
      </c>
      <c r="P15" s="22">
        <f>+P52+P53+P54+P55</f>
        <v>1481</v>
      </c>
      <c r="Q15" s="22">
        <f>+R15-S15</f>
        <v>-356</v>
      </c>
      <c r="R15" s="22">
        <f>+R52+R53+R54+R55</f>
        <v>1018</v>
      </c>
      <c r="S15" s="22">
        <f>+S52+S53+S54+S55</f>
        <v>1374</v>
      </c>
      <c r="T15" s="22">
        <f>+U15-V15</f>
        <v>192</v>
      </c>
      <c r="U15" s="22">
        <f>+U52+U53+U54+U55</f>
        <v>344</v>
      </c>
      <c r="V15" s="22">
        <f>+V52+V53+V54+V55</f>
        <v>152</v>
      </c>
    </row>
    <row r="16" spans="1:22" s="24" customFormat="1" ht="21" customHeight="1" x14ac:dyDescent="0.2">
      <c r="A16" s="75">
        <v>2005</v>
      </c>
      <c r="B16" s="76">
        <f t="shared" ref="B16:B88" si="1">+C16-D16</f>
        <v>-4863</v>
      </c>
      <c r="C16" s="76">
        <f t="shared" ref="C16:C88" si="2">+F16+I16+U16</f>
        <v>6545</v>
      </c>
      <c r="D16" s="76">
        <f t="shared" ref="D16:D88" si="3">+G16+J16+V16</f>
        <v>11408</v>
      </c>
      <c r="E16" s="76">
        <f t="shared" ref="E16:E88" si="4">+F16-G16</f>
        <v>3270</v>
      </c>
      <c r="F16" s="76">
        <f>+F56+F57+F58+F59</f>
        <v>3755</v>
      </c>
      <c r="G16" s="76">
        <f>+G56+G57+G58+G59</f>
        <v>485</v>
      </c>
      <c r="H16" s="76">
        <f t="shared" ref="H16:H88" si="5">+I16-J16</f>
        <v>-8645</v>
      </c>
      <c r="I16" s="76">
        <f t="shared" ref="I16:I88" si="6">+L16+O16+R16</f>
        <v>1913</v>
      </c>
      <c r="J16" s="76">
        <f t="shared" ref="J16:J88" si="7">+M16+P16+S16</f>
        <v>10558</v>
      </c>
      <c r="K16" s="76">
        <f t="shared" ref="K16:K88" si="8">+L16-M16</f>
        <v>-7379</v>
      </c>
      <c r="L16" s="76">
        <f>+L56+L57+L58+L59</f>
        <v>98</v>
      </c>
      <c r="M16" s="76">
        <f>+M56+M57+M58+M59</f>
        <v>7477</v>
      </c>
      <c r="N16" s="76">
        <f t="shared" ref="N16:N88" si="9">+O16-P16</f>
        <v>-1410</v>
      </c>
      <c r="O16" s="76">
        <f>+O56+O57+O58+O59</f>
        <v>331</v>
      </c>
      <c r="P16" s="76">
        <f>+P56+P57+P58+P59</f>
        <v>1741</v>
      </c>
      <c r="Q16" s="76">
        <f t="shared" ref="Q16:Q88" si="10">+R16-S16</f>
        <v>144</v>
      </c>
      <c r="R16" s="76">
        <f>+R56+R57+R58+R59</f>
        <v>1484</v>
      </c>
      <c r="S16" s="76">
        <f>+S56+S57+S58+S59</f>
        <v>1340</v>
      </c>
      <c r="T16" s="76">
        <f t="shared" ref="T16:T88" si="11">+U16-V16</f>
        <v>512</v>
      </c>
      <c r="U16" s="76">
        <f>+U56+U57+U58+U59</f>
        <v>877</v>
      </c>
      <c r="V16" s="76">
        <f>+V56+V57+V58+V59</f>
        <v>365</v>
      </c>
    </row>
    <row r="17" spans="1:22" s="24" customFormat="1" ht="21" customHeight="1" x14ac:dyDescent="0.2">
      <c r="A17" s="21">
        <v>2006</v>
      </c>
      <c r="B17" s="22">
        <f t="shared" si="1"/>
        <v>-7107</v>
      </c>
      <c r="C17" s="22">
        <f t="shared" si="2"/>
        <v>8064</v>
      </c>
      <c r="D17" s="22">
        <f t="shared" si="3"/>
        <v>15171</v>
      </c>
      <c r="E17" s="22">
        <f t="shared" si="4"/>
        <v>3856</v>
      </c>
      <c r="F17" s="22">
        <f>+F60+F61+F62+F63</f>
        <v>4387</v>
      </c>
      <c r="G17" s="22">
        <f>+G60+G61+G62+G63</f>
        <v>531</v>
      </c>
      <c r="H17" s="22">
        <f t="shared" si="5"/>
        <v>-11450</v>
      </c>
      <c r="I17" s="22">
        <f t="shared" si="6"/>
        <v>2828</v>
      </c>
      <c r="J17" s="22">
        <f t="shared" si="7"/>
        <v>14278</v>
      </c>
      <c r="K17" s="22">
        <f t="shared" si="8"/>
        <v>-9937</v>
      </c>
      <c r="L17" s="22">
        <f>+L60+L61+L62+L63</f>
        <v>532</v>
      </c>
      <c r="M17" s="22">
        <f>+M60+M61+M62+M63</f>
        <v>10469</v>
      </c>
      <c r="N17" s="22">
        <f t="shared" si="9"/>
        <v>-1980</v>
      </c>
      <c r="O17" s="22">
        <f>+O60+O61+O62+O63</f>
        <v>430</v>
      </c>
      <c r="P17" s="22">
        <f>+P60+P61+P62+P63</f>
        <v>2410</v>
      </c>
      <c r="Q17" s="22">
        <f t="shared" si="10"/>
        <v>467</v>
      </c>
      <c r="R17" s="22">
        <f>+R60+R61+R62+R63</f>
        <v>1866</v>
      </c>
      <c r="S17" s="22">
        <f>+S60+S61+S62+S63</f>
        <v>1399</v>
      </c>
      <c r="T17" s="22">
        <f t="shared" si="11"/>
        <v>487</v>
      </c>
      <c r="U17" s="22">
        <f>+U60+U61+U62+U63</f>
        <v>849</v>
      </c>
      <c r="V17" s="22">
        <f>+V60+V61+V62+V63</f>
        <v>362</v>
      </c>
    </row>
    <row r="18" spans="1:22" s="24" customFormat="1" ht="21" customHeight="1" x14ac:dyDescent="0.2">
      <c r="A18" s="75">
        <v>2007</v>
      </c>
      <c r="B18" s="76">
        <f t="shared" si="1"/>
        <v>-10762</v>
      </c>
      <c r="C18" s="76">
        <f t="shared" si="2"/>
        <v>8883</v>
      </c>
      <c r="D18" s="76">
        <f t="shared" si="3"/>
        <v>19645</v>
      </c>
      <c r="E18" s="76">
        <f t="shared" si="4"/>
        <v>3813</v>
      </c>
      <c r="F18" s="76">
        <f>+F64+F65+F66+F67</f>
        <v>4534</v>
      </c>
      <c r="G18" s="76">
        <f>+G64+G65+G66+G67</f>
        <v>721</v>
      </c>
      <c r="H18" s="76">
        <f t="shared" si="5"/>
        <v>-15572</v>
      </c>
      <c r="I18" s="76">
        <f t="shared" si="6"/>
        <v>2899</v>
      </c>
      <c r="J18" s="76">
        <f t="shared" si="7"/>
        <v>18471</v>
      </c>
      <c r="K18" s="76">
        <f t="shared" si="8"/>
        <v>-13671</v>
      </c>
      <c r="L18" s="76">
        <f>+L64+L65+L66+L67</f>
        <v>95</v>
      </c>
      <c r="M18" s="76">
        <f>+M64+M65+M66+M67</f>
        <v>13766</v>
      </c>
      <c r="N18" s="76">
        <f t="shared" si="9"/>
        <v>-2106</v>
      </c>
      <c r="O18" s="76">
        <f>+O64+O65+O66+O67</f>
        <v>509</v>
      </c>
      <c r="P18" s="76">
        <f>+P64+P65+P66+P67</f>
        <v>2615</v>
      </c>
      <c r="Q18" s="76">
        <f t="shared" si="10"/>
        <v>205</v>
      </c>
      <c r="R18" s="76">
        <f>+R64+R65+R66+R67</f>
        <v>2295</v>
      </c>
      <c r="S18" s="76">
        <f>+S64+S65+S66+S67</f>
        <v>2090</v>
      </c>
      <c r="T18" s="76">
        <f t="shared" si="11"/>
        <v>997</v>
      </c>
      <c r="U18" s="76">
        <f>+U64+U65+U66+U67</f>
        <v>1450</v>
      </c>
      <c r="V18" s="76">
        <f>+V64+V65+V66+V67</f>
        <v>453</v>
      </c>
    </row>
    <row r="19" spans="1:22" s="24" customFormat="1" ht="21" customHeight="1" x14ac:dyDescent="0.2">
      <c r="A19" s="21">
        <v>2008</v>
      </c>
      <c r="B19" s="22">
        <f t="shared" si="1"/>
        <v>-7689</v>
      </c>
      <c r="C19" s="22">
        <f t="shared" si="2"/>
        <v>8969</v>
      </c>
      <c r="D19" s="22">
        <f t="shared" si="3"/>
        <v>16658</v>
      </c>
      <c r="E19" s="22">
        <f t="shared" si="4"/>
        <v>2912</v>
      </c>
      <c r="F19" s="22">
        <f>+F68+F69+F70+F71</f>
        <v>3873</v>
      </c>
      <c r="G19" s="22">
        <f>+G68+G69+G70+G71</f>
        <v>961</v>
      </c>
      <c r="H19" s="22">
        <f t="shared" si="5"/>
        <v>-11377</v>
      </c>
      <c r="I19" s="22">
        <f t="shared" si="6"/>
        <v>3724</v>
      </c>
      <c r="J19" s="22">
        <f t="shared" si="7"/>
        <v>15101</v>
      </c>
      <c r="K19" s="22">
        <f t="shared" si="8"/>
        <v>-8130</v>
      </c>
      <c r="L19" s="22">
        <f>+L68+L69+L70+L71</f>
        <v>660</v>
      </c>
      <c r="M19" s="22">
        <f>+M68+M69+M70+M71</f>
        <v>8790</v>
      </c>
      <c r="N19" s="22">
        <f t="shared" si="9"/>
        <v>-2383</v>
      </c>
      <c r="O19" s="22">
        <f>+O68+O69+O70+O71</f>
        <v>453</v>
      </c>
      <c r="P19" s="22">
        <f>+P68+P69+P70+P71</f>
        <v>2836</v>
      </c>
      <c r="Q19" s="22">
        <f t="shared" si="10"/>
        <v>-864</v>
      </c>
      <c r="R19" s="22">
        <f>+R68+R69+R70+R71</f>
        <v>2611</v>
      </c>
      <c r="S19" s="22">
        <f>+S68+S69+S70+S71</f>
        <v>3475</v>
      </c>
      <c r="T19" s="22">
        <f t="shared" si="11"/>
        <v>776</v>
      </c>
      <c r="U19" s="22">
        <f>+U68+U69+U70+U71</f>
        <v>1372</v>
      </c>
      <c r="V19" s="22">
        <f>+V68+V69+V70+V71</f>
        <v>596</v>
      </c>
    </row>
    <row r="20" spans="1:22" ht="21" customHeight="1" x14ac:dyDescent="0.2">
      <c r="A20" s="75">
        <v>2009</v>
      </c>
      <c r="B20" s="76">
        <f t="shared" si="1"/>
        <v>-9866</v>
      </c>
      <c r="C20" s="76">
        <f t="shared" si="2"/>
        <v>6958</v>
      </c>
      <c r="D20" s="76">
        <f t="shared" si="3"/>
        <v>16824</v>
      </c>
      <c r="E20" s="76">
        <f t="shared" si="4"/>
        <v>2384</v>
      </c>
      <c r="F20" s="76">
        <f>+F72+F73+F74+F75</f>
        <v>3169</v>
      </c>
      <c r="G20" s="76">
        <f>+G72+G73+G74+G75</f>
        <v>785</v>
      </c>
      <c r="H20" s="76">
        <f t="shared" si="5"/>
        <v>-14020</v>
      </c>
      <c r="I20" s="76">
        <f t="shared" si="6"/>
        <v>1617</v>
      </c>
      <c r="J20" s="76">
        <f t="shared" si="7"/>
        <v>15637</v>
      </c>
      <c r="K20" s="76">
        <f t="shared" si="8"/>
        <v>-10851</v>
      </c>
      <c r="L20" s="76">
        <f>+L72+L73+L74+L75</f>
        <v>-571</v>
      </c>
      <c r="M20" s="76">
        <f>+M72+M73+M74+M75</f>
        <v>10280</v>
      </c>
      <c r="N20" s="76">
        <f t="shared" si="9"/>
        <v>-2286</v>
      </c>
      <c r="O20" s="76">
        <f>+O72+O73+O74+O75</f>
        <v>431</v>
      </c>
      <c r="P20" s="76">
        <f>+P72+P73+P74+P75</f>
        <v>2717</v>
      </c>
      <c r="Q20" s="76">
        <f t="shared" si="10"/>
        <v>-883</v>
      </c>
      <c r="R20" s="76">
        <f>+R72+R73+R74+R75</f>
        <v>1757</v>
      </c>
      <c r="S20" s="76">
        <f>+S72+S73+S74+S75</f>
        <v>2640</v>
      </c>
      <c r="T20" s="76">
        <f t="shared" si="11"/>
        <v>1770</v>
      </c>
      <c r="U20" s="76">
        <f>+U72+U73+U74+U75</f>
        <v>2172</v>
      </c>
      <c r="V20" s="76">
        <f>+V72+V73+V74+V75</f>
        <v>402</v>
      </c>
    </row>
    <row r="21" spans="1:22" s="24" customFormat="1" ht="21" customHeight="1" x14ac:dyDescent="0.2">
      <c r="A21" s="25">
        <v>2010</v>
      </c>
      <c r="B21" s="22">
        <f t="shared" si="1"/>
        <v>-11903</v>
      </c>
      <c r="C21" s="22">
        <f t="shared" si="2"/>
        <v>8718</v>
      </c>
      <c r="D21" s="22">
        <f t="shared" si="3"/>
        <v>20621</v>
      </c>
      <c r="E21" s="22">
        <f t="shared" si="4"/>
        <v>2115</v>
      </c>
      <c r="F21" s="22">
        <f>+F76+F77+F78+F79</f>
        <v>3047</v>
      </c>
      <c r="G21" s="22">
        <f>+G76+G77+G78+G79</f>
        <v>932</v>
      </c>
      <c r="H21" s="22">
        <f t="shared" si="5"/>
        <v>-16130</v>
      </c>
      <c r="I21" s="22">
        <f t="shared" si="6"/>
        <v>3134</v>
      </c>
      <c r="J21" s="22">
        <f t="shared" si="7"/>
        <v>19264</v>
      </c>
      <c r="K21" s="22">
        <f t="shared" si="8"/>
        <v>-13186</v>
      </c>
      <c r="L21" s="22">
        <f>+L76+L77+L78+L79</f>
        <v>972</v>
      </c>
      <c r="M21" s="22">
        <f>+M76+M77+M78+M79</f>
        <v>14158</v>
      </c>
      <c r="N21" s="22">
        <f t="shared" si="9"/>
        <v>-2897</v>
      </c>
      <c r="O21" s="22">
        <f>+O76+O77+O78+O79</f>
        <v>280</v>
      </c>
      <c r="P21" s="22">
        <f>+P76+P77+P78+P79</f>
        <v>3177</v>
      </c>
      <c r="Q21" s="22">
        <f t="shared" si="10"/>
        <v>-47</v>
      </c>
      <c r="R21" s="22">
        <f>+R76+R77+R78+R79</f>
        <v>1882</v>
      </c>
      <c r="S21" s="22">
        <f>+S76+S77+S78+S79</f>
        <v>1929</v>
      </c>
      <c r="T21" s="22">
        <f t="shared" si="11"/>
        <v>2112</v>
      </c>
      <c r="U21" s="22">
        <f>+U76+U77+U78+U79</f>
        <v>2537</v>
      </c>
      <c r="V21" s="22">
        <f>+V76+V77+V78+V79</f>
        <v>425</v>
      </c>
    </row>
    <row r="22" spans="1:22" s="24" customFormat="1" ht="21" customHeight="1" x14ac:dyDescent="0.2">
      <c r="A22" s="75">
        <v>2011</v>
      </c>
      <c r="B22" s="76">
        <f t="shared" si="1"/>
        <v>-13456</v>
      </c>
      <c r="C22" s="76">
        <f t="shared" si="2"/>
        <v>9063</v>
      </c>
      <c r="D22" s="76">
        <f t="shared" si="3"/>
        <v>22519</v>
      </c>
      <c r="E22" s="76">
        <f t="shared" si="4"/>
        <v>1831</v>
      </c>
      <c r="F22" s="76">
        <f>+F80+F81+F82+F83</f>
        <v>2778</v>
      </c>
      <c r="G22" s="76">
        <f>+G80+G81+G82+G83</f>
        <v>947</v>
      </c>
      <c r="H22" s="76">
        <f t="shared" si="5"/>
        <v>-17781</v>
      </c>
      <c r="I22" s="76">
        <f t="shared" si="6"/>
        <v>3323</v>
      </c>
      <c r="J22" s="76">
        <f t="shared" si="7"/>
        <v>21104</v>
      </c>
      <c r="K22" s="76">
        <f t="shared" si="8"/>
        <v>-13054</v>
      </c>
      <c r="L22" s="76">
        <f>+L80+L81+L82+L83</f>
        <v>1106</v>
      </c>
      <c r="M22" s="76">
        <f>+M80+M81+M82+M83</f>
        <v>14160</v>
      </c>
      <c r="N22" s="76">
        <f t="shared" si="9"/>
        <v>-4322</v>
      </c>
      <c r="O22" s="76">
        <f>+O80+O81+O82+O83</f>
        <v>361</v>
      </c>
      <c r="P22" s="76">
        <f>+P80+P81+P82+P83</f>
        <v>4683</v>
      </c>
      <c r="Q22" s="76">
        <f t="shared" si="10"/>
        <v>-405</v>
      </c>
      <c r="R22" s="76">
        <f>+R80+R81+R82+R83</f>
        <v>1856</v>
      </c>
      <c r="S22" s="76">
        <f>+S80+S81+S82+S83</f>
        <v>2261</v>
      </c>
      <c r="T22" s="76">
        <f t="shared" si="11"/>
        <v>2494</v>
      </c>
      <c r="U22" s="76">
        <f>+U80+U81+U82+U83</f>
        <v>2962</v>
      </c>
      <c r="V22" s="76">
        <f>+V80+V81+V82+V83</f>
        <v>468</v>
      </c>
    </row>
    <row r="23" spans="1:22" s="24" customFormat="1" ht="21" customHeight="1" x14ac:dyDescent="0.2">
      <c r="A23" s="25">
        <v>2012</v>
      </c>
      <c r="B23" s="22">
        <f t="shared" si="1"/>
        <v>-14630</v>
      </c>
      <c r="C23" s="22">
        <f t="shared" si="2"/>
        <v>9410</v>
      </c>
      <c r="D23" s="22">
        <f t="shared" si="3"/>
        <v>24040</v>
      </c>
      <c r="E23" s="22">
        <f t="shared" si="4"/>
        <v>1706</v>
      </c>
      <c r="F23" s="22">
        <f>+F84+F85+F86+F87</f>
        <v>2770</v>
      </c>
      <c r="G23" s="22">
        <f>+G84+G85+G86+G87</f>
        <v>1064</v>
      </c>
      <c r="H23" s="22">
        <f t="shared" si="5"/>
        <v>-18706</v>
      </c>
      <c r="I23" s="22">
        <f t="shared" si="6"/>
        <v>3756</v>
      </c>
      <c r="J23" s="22">
        <f t="shared" si="7"/>
        <v>22462</v>
      </c>
      <c r="K23" s="22">
        <f t="shared" si="8"/>
        <v>-12816</v>
      </c>
      <c r="L23" s="22">
        <f>+L84+L85+L86+L87</f>
        <v>1477</v>
      </c>
      <c r="M23" s="22">
        <f>+M84+M85+M86+M87</f>
        <v>14293</v>
      </c>
      <c r="N23" s="22">
        <f t="shared" si="9"/>
        <v>-5125</v>
      </c>
      <c r="O23" s="22">
        <f>+O84+O85+O86+O87</f>
        <v>414</v>
      </c>
      <c r="P23" s="22">
        <f>+P84+P85+P86+P87</f>
        <v>5539</v>
      </c>
      <c r="Q23" s="22">
        <f t="shared" si="10"/>
        <v>-765</v>
      </c>
      <c r="R23" s="22">
        <f>+R84+R85+R86+R87</f>
        <v>1865</v>
      </c>
      <c r="S23" s="22">
        <f>+S84+S85+S86+S87</f>
        <v>2630</v>
      </c>
      <c r="T23" s="22">
        <f t="shared" si="11"/>
        <v>2370</v>
      </c>
      <c r="U23" s="22">
        <f>+U84+U85+U86+U87</f>
        <v>2884</v>
      </c>
      <c r="V23" s="22">
        <f>+V84+V85+V86+V87</f>
        <v>514</v>
      </c>
    </row>
    <row r="24" spans="1:22" s="24" customFormat="1" ht="21" customHeight="1" x14ac:dyDescent="0.2">
      <c r="A24" s="75">
        <v>2013</v>
      </c>
      <c r="B24" s="76">
        <f t="shared" si="1"/>
        <v>-14091</v>
      </c>
      <c r="C24" s="76">
        <f t="shared" si="2"/>
        <v>9900</v>
      </c>
      <c r="D24" s="76">
        <f t="shared" si="3"/>
        <v>23991</v>
      </c>
      <c r="E24" s="76">
        <f t="shared" si="4"/>
        <v>1771</v>
      </c>
      <c r="F24" s="76">
        <f>+F88+F89+F90+F91</f>
        <v>2815</v>
      </c>
      <c r="G24" s="76">
        <f>+G88+G89+G90+G91</f>
        <v>1044</v>
      </c>
      <c r="H24" s="76">
        <f t="shared" si="5"/>
        <v>-19394</v>
      </c>
      <c r="I24" s="76">
        <f t="shared" si="6"/>
        <v>3040</v>
      </c>
      <c r="J24" s="76">
        <f t="shared" si="7"/>
        <v>22434</v>
      </c>
      <c r="K24" s="76">
        <f t="shared" si="8"/>
        <v>-13795</v>
      </c>
      <c r="L24" s="76">
        <f>+L88+L89+L90+L91</f>
        <v>922</v>
      </c>
      <c r="M24" s="76">
        <f>+M88+M89+M90+M91</f>
        <v>14717</v>
      </c>
      <c r="N24" s="76">
        <f t="shared" si="9"/>
        <v>-5130</v>
      </c>
      <c r="O24" s="76">
        <f>+O88+O89+O90+O91</f>
        <v>344</v>
      </c>
      <c r="P24" s="76">
        <f>+P88+P89+P90+P91</f>
        <v>5474</v>
      </c>
      <c r="Q24" s="76">
        <f t="shared" si="10"/>
        <v>-469</v>
      </c>
      <c r="R24" s="76">
        <f>+R88+R89+R90+R91</f>
        <v>1774</v>
      </c>
      <c r="S24" s="76">
        <f>+S88+S89+S90+S91</f>
        <v>2243</v>
      </c>
      <c r="T24" s="76">
        <f t="shared" si="11"/>
        <v>3532</v>
      </c>
      <c r="U24" s="76">
        <f>+U88+U89+U90+U91</f>
        <v>4045</v>
      </c>
      <c r="V24" s="76">
        <f>+V88+V89+V90+V91</f>
        <v>513</v>
      </c>
    </row>
    <row r="25" spans="1:22" s="24" customFormat="1" ht="21" customHeight="1" x14ac:dyDescent="0.2">
      <c r="A25" s="25">
        <v>2014</v>
      </c>
      <c r="B25" s="22">
        <f t="shared" si="1"/>
        <v>-15532</v>
      </c>
      <c r="C25" s="22">
        <f t="shared" si="2"/>
        <v>10604</v>
      </c>
      <c r="D25" s="22">
        <f t="shared" si="3"/>
        <v>26136</v>
      </c>
      <c r="E25" s="22">
        <f t="shared" si="4"/>
        <v>1362</v>
      </c>
      <c r="F25" s="22">
        <f>+F92+F93+F94+F95</f>
        <v>2865</v>
      </c>
      <c r="G25" s="22">
        <f>+G92+G93+G94+G95</f>
        <v>1503</v>
      </c>
      <c r="H25" s="22">
        <f t="shared" si="5"/>
        <v>-20161</v>
      </c>
      <c r="I25" s="22">
        <f t="shared" si="6"/>
        <v>3901</v>
      </c>
      <c r="J25" s="22">
        <f t="shared" si="7"/>
        <v>24062</v>
      </c>
      <c r="K25" s="22">
        <f t="shared" si="8"/>
        <v>-15175</v>
      </c>
      <c r="L25" s="22">
        <f>+L92+L93+L94+L95</f>
        <v>1793</v>
      </c>
      <c r="M25" s="22">
        <f>+M92+M93+M94+M95</f>
        <v>16968</v>
      </c>
      <c r="N25" s="22">
        <f t="shared" si="9"/>
        <v>-4696</v>
      </c>
      <c r="O25" s="22">
        <f>+O92+O93+O94+O95</f>
        <v>444</v>
      </c>
      <c r="P25" s="22">
        <f>+P92+P93+P94+P95</f>
        <v>5140</v>
      </c>
      <c r="Q25" s="22">
        <f t="shared" si="10"/>
        <v>-290</v>
      </c>
      <c r="R25" s="22">
        <f>+R92+R93+R94+R95</f>
        <v>1664</v>
      </c>
      <c r="S25" s="22">
        <f>+S92+S93+S94+S95</f>
        <v>1954</v>
      </c>
      <c r="T25" s="22">
        <f t="shared" si="11"/>
        <v>3267</v>
      </c>
      <c r="U25" s="22">
        <f>+U92+U93+U94+U95</f>
        <v>3838</v>
      </c>
      <c r="V25" s="22">
        <f>+V92+V93+V94+V95</f>
        <v>571</v>
      </c>
    </row>
    <row r="26" spans="1:22" s="24" customFormat="1" ht="21" customHeight="1" x14ac:dyDescent="0.2">
      <c r="A26" s="75">
        <v>2015</v>
      </c>
      <c r="B26" s="76">
        <f t="shared" si="1"/>
        <v>-16148</v>
      </c>
      <c r="C26" s="76">
        <f t="shared" si="2"/>
        <v>10583</v>
      </c>
      <c r="D26" s="76">
        <f t="shared" si="3"/>
        <v>26731</v>
      </c>
      <c r="E26" s="76">
        <f t="shared" si="4"/>
        <v>870</v>
      </c>
      <c r="F26" s="76">
        <f>+F96+F97+F98+F99</f>
        <v>3008</v>
      </c>
      <c r="G26" s="76">
        <f>+G96+G97+G98+G99</f>
        <v>2138</v>
      </c>
      <c r="H26" s="76">
        <f t="shared" si="5"/>
        <v>-20305</v>
      </c>
      <c r="I26" s="76">
        <f>+I96+I97+I98+I99</f>
        <v>3596</v>
      </c>
      <c r="J26" s="76">
        <f>+J96+J97+J98+J99</f>
        <v>23901</v>
      </c>
      <c r="K26" s="76">
        <f t="shared" si="8"/>
        <v>-15914</v>
      </c>
      <c r="L26" s="76">
        <f>+L96+L97+L98+L99</f>
        <v>1344</v>
      </c>
      <c r="M26" s="76">
        <f>+M96+M97+M98+M99</f>
        <v>17258</v>
      </c>
      <c r="N26" s="76">
        <f t="shared" si="9"/>
        <v>-4405</v>
      </c>
      <c r="O26" s="76">
        <f>+O96+O97+O98+O99</f>
        <v>540</v>
      </c>
      <c r="P26" s="76">
        <f>+P96+P97+P98+P99</f>
        <v>4945</v>
      </c>
      <c r="Q26" s="76">
        <f t="shared" si="10"/>
        <v>14</v>
      </c>
      <c r="R26" s="76">
        <f>+R96+R97+R98+R99</f>
        <v>1712</v>
      </c>
      <c r="S26" s="76">
        <f>+S96+S97+S98+S99</f>
        <v>1698</v>
      </c>
      <c r="T26" s="76">
        <f t="shared" si="11"/>
        <v>3287</v>
      </c>
      <c r="U26" s="76">
        <f>+U96+U97+U98+U99</f>
        <v>3979</v>
      </c>
      <c r="V26" s="76">
        <f>+V96+V97+V98+V99</f>
        <v>692</v>
      </c>
    </row>
    <row r="27" spans="1:22" s="24" customFormat="1" ht="21" customHeight="1" x14ac:dyDescent="0.2">
      <c r="A27" s="25">
        <v>2016</v>
      </c>
      <c r="B27" s="22">
        <f t="shared" ref="B27:B28" si="12">+C27-D27</f>
        <v>-16497</v>
      </c>
      <c r="C27" s="22">
        <f t="shared" ref="C27:C28" si="13">+F27+I27+U27</f>
        <v>12355</v>
      </c>
      <c r="D27" s="22">
        <f t="shared" ref="D27:D28" si="14">+G27+J27+V27</f>
        <v>28852</v>
      </c>
      <c r="E27" s="22">
        <f t="shared" ref="E27:E28" si="15">+F27-G27</f>
        <v>-89</v>
      </c>
      <c r="F27" s="22">
        <f>+F100+F101+F102+F103</f>
        <v>3093</v>
      </c>
      <c r="G27" s="22">
        <f>+G100+G101+G102+G103</f>
        <v>3182</v>
      </c>
      <c r="H27" s="22">
        <f t="shared" ref="H27:H28" si="16">+I27-J27</f>
        <v>-21191</v>
      </c>
      <c r="I27" s="22">
        <f>+I100+I101+I102+I103</f>
        <v>3707</v>
      </c>
      <c r="J27" s="22">
        <f>+J100+J101+J102+J103</f>
        <v>24898</v>
      </c>
      <c r="K27" s="22">
        <f t="shared" ref="K27:K28" si="17">+L27-M27</f>
        <v>-17727</v>
      </c>
      <c r="L27" s="22">
        <f>+L100+L101+L102+L103</f>
        <v>1397</v>
      </c>
      <c r="M27" s="22">
        <f>+M100+M101+M102+M103</f>
        <v>19124</v>
      </c>
      <c r="N27" s="22">
        <f t="shared" ref="N27:N28" si="18">+O27-P27</f>
        <v>-3612</v>
      </c>
      <c r="O27" s="22">
        <f>+O100+O101+O102+O103</f>
        <v>599</v>
      </c>
      <c r="P27" s="22">
        <f>+P100+P101+P102+P103</f>
        <v>4211</v>
      </c>
      <c r="Q27" s="22">
        <f t="shared" ref="Q27:Q28" si="19">+R27-S27</f>
        <v>148</v>
      </c>
      <c r="R27" s="22">
        <f>+R100+R101+R102+R103</f>
        <v>1711</v>
      </c>
      <c r="S27" s="22">
        <f>+S100+S101+S102+S103</f>
        <v>1563</v>
      </c>
      <c r="T27" s="22">
        <f t="shared" ref="T27:T28" si="20">+U27-V27</f>
        <v>4783</v>
      </c>
      <c r="U27" s="22">
        <f>+U100+U101+U102+U103</f>
        <v>5555</v>
      </c>
      <c r="V27" s="22">
        <f>+V100+V101+V102+V103</f>
        <v>772</v>
      </c>
    </row>
    <row r="28" spans="1:22" s="24" customFormat="1" ht="21" customHeight="1" x14ac:dyDescent="0.2">
      <c r="A28" s="75">
        <v>2017</v>
      </c>
      <c r="B28" s="76">
        <f t="shared" si="12"/>
        <v>-19758</v>
      </c>
      <c r="C28" s="76">
        <f t="shared" si="13"/>
        <v>11999</v>
      </c>
      <c r="D28" s="76">
        <f t="shared" si="14"/>
        <v>31757</v>
      </c>
      <c r="E28" s="76">
        <f t="shared" si="15"/>
        <v>-1989</v>
      </c>
      <c r="F28" s="76">
        <f>F104+F105+F106+F107</f>
        <v>3361</v>
      </c>
      <c r="G28" s="76">
        <f>G104+G105+G106+G107</f>
        <v>5350</v>
      </c>
      <c r="H28" s="76">
        <f t="shared" si="16"/>
        <v>-20717</v>
      </c>
      <c r="I28" s="76">
        <f>I104+I105+I106+I107</f>
        <v>4854</v>
      </c>
      <c r="J28" s="76">
        <f>J104+J105+J106+J107</f>
        <v>25571</v>
      </c>
      <c r="K28" s="76">
        <f t="shared" si="17"/>
        <v>-17445</v>
      </c>
      <c r="L28" s="76">
        <f>L104+L105+L106+L107</f>
        <v>2448</v>
      </c>
      <c r="M28" s="76">
        <f>M104+M105+M106+M107</f>
        <v>19893</v>
      </c>
      <c r="N28" s="76">
        <f t="shared" si="18"/>
        <v>-3351</v>
      </c>
      <c r="O28" s="76">
        <f>O104+O105+O106+O107</f>
        <v>666</v>
      </c>
      <c r="P28" s="76">
        <f>P104+P105+P106+P107</f>
        <v>4017</v>
      </c>
      <c r="Q28" s="76">
        <f t="shared" si="19"/>
        <v>79</v>
      </c>
      <c r="R28" s="76">
        <f>R104+R105+R106+R107</f>
        <v>1740</v>
      </c>
      <c r="S28" s="76">
        <f>S104+S105+S106+S107</f>
        <v>1661</v>
      </c>
      <c r="T28" s="76">
        <f t="shared" si="20"/>
        <v>2948</v>
      </c>
      <c r="U28" s="76">
        <f>U104+U105+U106+U107</f>
        <v>3784</v>
      </c>
      <c r="V28" s="76">
        <f>V104+V105+V106+V107</f>
        <v>836</v>
      </c>
    </row>
    <row r="29" spans="1:22" s="54" customFormat="1" ht="21" customHeight="1" x14ac:dyDescent="0.2">
      <c r="A29" s="25">
        <v>2018</v>
      </c>
      <c r="B29" s="53">
        <f t="shared" ref="B29:B32" si="21">+C29-D29</f>
        <v>-21016</v>
      </c>
      <c r="C29" s="53">
        <f t="shared" ref="C29:C32" si="22">+F29+I29+U29</f>
        <v>12391</v>
      </c>
      <c r="D29" s="53">
        <f t="shared" ref="D29:D32" si="23">+G29+J29+V29</f>
        <v>33407</v>
      </c>
      <c r="E29" s="53">
        <f t="shared" ref="E29:E32" si="24">+F29-G29</f>
        <v>-2524</v>
      </c>
      <c r="F29" s="53">
        <f>F109+F110+F111+F108</f>
        <v>3450</v>
      </c>
      <c r="G29" s="53">
        <f>G109+G110+G111+G108</f>
        <v>5974</v>
      </c>
      <c r="H29" s="53">
        <f t="shared" ref="H29:H32" si="25">+I29-J29</f>
        <v>-21454</v>
      </c>
      <c r="I29" s="53">
        <f>I109+I110+I111+I108</f>
        <v>5062</v>
      </c>
      <c r="J29" s="53">
        <f>J109+J110+J111+J108</f>
        <v>26516</v>
      </c>
      <c r="K29" s="53">
        <f t="shared" ref="K29:K32" si="26">+L29-M29</f>
        <v>-18487</v>
      </c>
      <c r="L29" s="53">
        <f>L109+L110+L111+L108</f>
        <v>2383</v>
      </c>
      <c r="M29" s="53">
        <f>M109+M110+M111+M108</f>
        <v>20870</v>
      </c>
      <c r="N29" s="53">
        <f t="shared" ref="N29:N32" si="27">+O29-P29</f>
        <v>-3340</v>
      </c>
      <c r="O29" s="53">
        <f>O109+O110+O111+O108</f>
        <v>570</v>
      </c>
      <c r="P29" s="53">
        <f>P109+P110+P111+P108</f>
        <v>3910</v>
      </c>
      <c r="Q29" s="53">
        <f t="shared" ref="Q29:Q32" si="28">+R29-S29</f>
        <v>373</v>
      </c>
      <c r="R29" s="53">
        <f>R109+R110+R111+R108</f>
        <v>2109</v>
      </c>
      <c r="S29" s="53">
        <f>S109+S110+S111+S108</f>
        <v>1736</v>
      </c>
      <c r="T29" s="53">
        <f t="shared" ref="T29:T32" si="29">+U29-V29</f>
        <v>2962</v>
      </c>
      <c r="U29" s="53">
        <f>U109+U110+U111+U108</f>
        <v>3879</v>
      </c>
      <c r="V29" s="53">
        <f>V109+V110+V111+V108</f>
        <v>917</v>
      </c>
    </row>
    <row r="30" spans="1:22" s="24" customFormat="1" ht="21" customHeight="1" x14ac:dyDescent="0.2">
      <c r="A30" s="75">
        <v>2019</v>
      </c>
      <c r="B30" s="76">
        <f t="shared" si="21"/>
        <v>-22230</v>
      </c>
      <c r="C30" s="76">
        <f t="shared" si="22"/>
        <v>12749</v>
      </c>
      <c r="D30" s="76">
        <f t="shared" si="23"/>
        <v>34979</v>
      </c>
      <c r="E30" s="76">
        <f t="shared" si="24"/>
        <v>-3455</v>
      </c>
      <c r="F30" s="76">
        <f>+F112+F113+F114+F115</f>
        <v>3172</v>
      </c>
      <c r="G30" s="76">
        <f>+G112+G113+G114+G115</f>
        <v>6627</v>
      </c>
      <c r="H30" s="76">
        <f t="shared" si="25"/>
        <v>-21658</v>
      </c>
      <c r="I30" s="76">
        <f>+I112+I113+I114+I115</f>
        <v>5655</v>
      </c>
      <c r="J30" s="76">
        <f>+J112+J113+J114+J115</f>
        <v>27313</v>
      </c>
      <c r="K30" s="76">
        <f t="shared" si="26"/>
        <v>-19203</v>
      </c>
      <c r="L30" s="76">
        <f>+L112+L113+L114+L115</f>
        <v>2579</v>
      </c>
      <c r="M30" s="76">
        <f>+M112+M113+M114+M115</f>
        <v>21782</v>
      </c>
      <c r="N30" s="76">
        <f t="shared" si="27"/>
        <v>-3098</v>
      </c>
      <c r="O30" s="76">
        <f>+O112+O113+O114+O115</f>
        <v>699</v>
      </c>
      <c r="P30" s="76">
        <f>+P112+P113+P114+P115</f>
        <v>3797</v>
      </c>
      <c r="Q30" s="76">
        <f t="shared" si="28"/>
        <v>643</v>
      </c>
      <c r="R30" s="76">
        <f>+R112+R113+R114+R115</f>
        <v>2377</v>
      </c>
      <c r="S30" s="76">
        <f>+S112+S113+S114+S115</f>
        <v>1734</v>
      </c>
      <c r="T30" s="76">
        <f t="shared" si="29"/>
        <v>2883</v>
      </c>
      <c r="U30" s="76">
        <f>+U112+U113+U114+U115</f>
        <v>3922</v>
      </c>
      <c r="V30" s="76">
        <f>+V112+V113+V114+V115</f>
        <v>1039</v>
      </c>
    </row>
    <row r="31" spans="1:22" s="24" customFormat="1" ht="21" customHeight="1" x14ac:dyDescent="0.2">
      <c r="A31" s="25">
        <v>2020</v>
      </c>
      <c r="B31" s="22">
        <f t="shared" si="21"/>
        <v>-19979</v>
      </c>
      <c r="C31" s="22">
        <f t="shared" si="22"/>
        <v>11059</v>
      </c>
      <c r="D31" s="22">
        <f t="shared" si="23"/>
        <v>31038</v>
      </c>
      <c r="E31" s="22">
        <f t="shared" si="24"/>
        <v>-3218</v>
      </c>
      <c r="F31" s="22">
        <f>+F116+F117+F118+F119</f>
        <v>3058</v>
      </c>
      <c r="G31" s="22">
        <f>+G116+G117+G118+G119</f>
        <v>6276</v>
      </c>
      <c r="H31" s="22">
        <f t="shared" si="25"/>
        <v>-19841</v>
      </c>
      <c r="I31" s="22">
        <f>+I116+I117+I118+I119</f>
        <v>3932</v>
      </c>
      <c r="J31" s="22">
        <f>+J116+J117+J118+J119</f>
        <v>23773</v>
      </c>
      <c r="K31" s="22">
        <f t="shared" si="26"/>
        <v>-18422</v>
      </c>
      <c r="L31" s="22">
        <f>+L116+L117+L118+L119</f>
        <v>1594</v>
      </c>
      <c r="M31" s="22">
        <f>+M116+M117+M118+M119</f>
        <v>20016</v>
      </c>
      <c r="N31" s="22">
        <f t="shared" si="27"/>
        <v>-1921</v>
      </c>
      <c r="O31" s="22">
        <f>+O116+O117+O118+O119</f>
        <v>536</v>
      </c>
      <c r="P31" s="22">
        <f>+P116+P117+P118+P119</f>
        <v>2457</v>
      </c>
      <c r="Q31" s="22">
        <f t="shared" si="28"/>
        <v>502</v>
      </c>
      <c r="R31" s="22">
        <f>+R116+R117+R118+R119</f>
        <v>1802</v>
      </c>
      <c r="S31" s="22">
        <f>+S116+S117+S118+S119</f>
        <v>1300</v>
      </c>
      <c r="T31" s="22">
        <f t="shared" si="29"/>
        <v>3080</v>
      </c>
      <c r="U31" s="22">
        <f>+U116+U117+U118+U119</f>
        <v>4069</v>
      </c>
      <c r="V31" s="22">
        <f>+V116+V117+V118+V119</f>
        <v>989</v>
      </c>
    </row>
    <row r="32" spans="1:22" s="24" customFormat="1" ht="21" customHeight="1" x14ac:dyDescent="0.2">
      <c r="A32" s="75">
        <v>2021</v>
      </c>
      <c r="B32" s="76">
        <f t="shared" si="21"/>
        <v>-26119</v>
      </c>
      <c r="C32" s="76">
        <f t="shared" si="22"/>
        <v>12792</v>
      </c>
      <c r="D32" s="76">
        <f t="shared" si="23"/>
        <v>38911</v>
      </c>
      <c r="E32" s="76">
        <f t="shared" si="24"/>
        <v>-3904</v>
      </c>
      <c r="F32" s="76">
        <f>F120+F121+F122+F123</f>
        <v>3203</v>
      </c>
      <c r="G32" s="76">
        <f>G120+G121+G122+G123</f>
        <v>7107</v>
      </c>
      <c r="H32" s="76">
        <f t="shared" si="25"/>
        <v>-24456</v>
      </c>
      <c r="I32" s="76">
        <f>I120+I121+I122+I123</f>
        <v>5919</v>
      </c>
      <c r="J32" s="76">
        <f>J120+J121+J122+J123</f>
        <v>30375</v>
      </c>
      <c r="K32" s="76">
        <f t="shared" si="26"/>
        <v>-22989</v>
      </c>
      <c r="L32" s="76">
        <f>L120+L121+L122+L123</f>
        <v>3723</v>
      </c>
      <c r="M32" s="76">
        <f>M120+M121+M122+M123</f>
        <v>26712</v>
      </c>
      <c r="N32" s="76">
        <f t="shared" si="27"/>
        <v>-1925</v>
      </c>
      <c r="O32" s="76">
        <f>O120+O121+O122+O123</f>
        <v>649</v>
      </c>
      <c r="P32" s="76">
        <f>P120+P121+P122+P123</f>
        <v>2574</v>
      </c>
      <c r="Q32" s="76">
        <f t="shared" si="28"/>
        <v>458</v>
      </c>
      <c r="R32" s="76">
        <f>R120+R121+R122+R123</f>
        <v>1547</v>
      </c>
      <c r="S32" s="76">
        <f>S120+S121+S122+S123</f>
        <v>1089</v>
      </c>
      <c r="T32" s="76">
        <f t="shared" si="29"/>
        <v>2241</v>
      </c>
      <c r="U32" s="76">
        <f>U120+U121+U122+U123</f>
        <v>3670</v>
      </c>
      <c r="V32" s="76">
        <f>V120+V121+V122+V123</f>
        <v>1429</v>
      </c>
    </row>
    <row r="33" spans="1:22" s="24" customFormat="1" ht="21" customHeight="1" x14ac:dyDescent="0.2">
      <c r="A33" s="25">
        <v>2022</v>
      </c>
      <c r="B33" s="22">
        <f>+B124+B125+B126+B127</f>
        <v>-25840</v>
      </c>
      <c r="C33" s="22">
        <f t="shared" ref="C33:V33" si="30">+C124+C125+C126+C127</f>
        <v>18073</v>
      </c>
      <c r="D33" s="22">
        <f t="shared" si="30"/>
        <v>43913</v>
      </c>
      <c r="E33" s="22">
        <f t="shared" si="30"/>
        <v>-5279</v>
      </c>
      <c r="F33" s="22">
        <f t="shared" si="30"/>
        <v>3244</v>
      </c>
      <c r="G33" s="22">
        <f t="shared" si="30"/>
        <v>8523</v>
      </c>
      <c r="H33" s="22">
        <f t="shared" si="30"/>
        <v>-22762</v>
      </c>
      <c r="I33" s="22">
        <f t="shared" si="30"/>
        <v>10826</v>
      </c>
      <c r="J33" s="22">
        <f t="shared" si="30"/>
        <v>33588</v>
      </c>
      <c r="K33" s="22">
        <f t="shared" si="30"/>
        <v>-21226</v>
      </c>
      <c r="L33" s="22">
        <f t="shared" si="30"/>
        <v>7178</v>
      </c>
      <c r="M33" s="22">
        <f t="shared" si="30"/>
        <v>28404</v>
      </c>
      <c r="N33" s="22">
        <f t="shared" si="30"/>
        <v>-1840</v>
      </c>
      <c r="O33" s="22">
        <f t="shared" si="30"/>
        <v>791</v>
      </c>
      <c r="P33" s="22">
        <f t="shared" si="30"/>
        <v>2631</v>
      </c>
      <c r="Q33" s="22">
        <f t="shared" si="30"/>
        <v>304</v>
      </c>
      <c r="R33" s="22">
        <f t="shared" si="30"/>
        <v>2857</v>
      </c>
      <c r="S33" s="22">
        <f t="shared" si="30"/>
        <v>2553</v>
      </c>
      <c r="T33" s="22">
        <f t="shared" si="30"/>
        <v>2201</v>
      </c>
      <c r="U33" s="22">
        <f t="shared" si="30"/>
        <v>4003</v>
      </c>
      <c r="V33" s="22">
        <f t="shared" si="30"/>
        <v>1802</v>
      </c>
    </row>
    <row r="34" spans="1:22" s="24" customFormat="1" ht="21" customHeight="1" x14ac:dyDescent="0.2">
      <c r="A34" s="75">
        <v>2023</v>
      </c>
      <c r="B34" s="76">
        <f t="shared" ref="B34" si="31">+C34-D34</f>
        <v>-31548</v>
      </c>
      <c r="C34" s="76">
        <f t="shared" ref="C34" si="32">+F34+I34+U34</f>
        <v>18310</v>
      </c>
      <c r="D34" s="76">
        <f t="shared" ref="D34" si="33">+G34+J34+V34</f>
        <v>49858</v>
      </c>
      <c r="E34" s="76">
        <f t="shared" ref="E34" si="34">+F34-G34</f>
        <v>-4990</v>
      </c>
      <c r="F34" s="76">
        <f>+F128+F129+F130+F131</f>
        <v>3620</v>
      </c>
      <c r="G34" s="76">
        <f>+G128+G129+G130+G131</f>
        <v>8610</v>
      </c>
      <c r="H34" s="76">
        <f t="shared" ref="H34" si="35">+I34-J34</f>
        <v>-28593</v>
      </c>
      <c r="I34" s="76">
        <f>+I128+I129+I130+I131</f>
        <v>11322</v>
      </c>
      <c r="J34" s="76">
        <f>+J128+J129+J130+J131</f>
        <v>39915</v>
      </c>
      <c r="K34" s="76">
        <f t="shared" ref="K34" si="36">+L34-M34</f>
        <v>-28375</v>
      </c>
      <c r="L34" s="76">
        <f>+L128+L129+L130+L131</f>
        <v>2888</v>
      </c>
      <c r="M34" s="76">
        <f>+M128+M129+M130+M131</f>
        <v>31263</v>
      </c>
      <c r="N34" s="76">
        <f t="shared" ref="N34" si="37">+O34-P34</f>
        <v>-2324</v>
      </c>
      <c r="O34" s="76">
        <f>+O128+O129+O130+O131</f>
        <v>1184</v>
      </c>
      <c r="P34" s="76">
        <f>+P128+P129+P130+P131</f>
        <v>3508</v>
      </c>
      <c r="Q34" s="76">
        <f t="shared" ref="Q34" si="38">+R34-S34</f>
        <v>2106</v>
      </c>
      <c r="R34" s="76">
        <f>+R128+R129+R130+R131</f>
        <v>7250</v>
      </c>
      <c r="S34" s="76">
        <f>+S128+S129+S130+S131</f>
        <v>5144</v>
      </c>
      <c r="T34" s="76">
        <f t="shared" ref="T34" si="39">+U34-V34</f>
        <v>2035</v>
      </c>
      <c r="U34" s="76">
        <f>+U128+U129+U130+U131</f>
        <v>3368</v>
      </c>
      <c r="V34" s="76">
        <f>+V128+V129+V130+V131</f>
        <v>1333</v>
      </c>
    </row>
    <row r="35" spans="1:22" ht="21" customHeight="1" x14ac:dyDescent="0.2">
      <c r="A35" s="78"/>
      <c r="B35" s="79"/>
      <c r="C35" s="79"/>
      <c r="D35" s="79"/>
      <c r="E35" s="79"/>
      <c r="F35" s="79"/>
      <c r="G35" s="79"/>
      <c r="H35" s="79"/>
      <c r="I35" s="79"/>
      <c r="J35" s="79"/>
      <c r="K35" s="79"/>
      <c r="L35" s="79"/>
      <c r="M35" s="79"/>
      <c r="N35" s="79"/>
      <c r="O35" s="79"/>
      <c r="P35" s="79"/>
      <c r="Q35" s="79"/>
      <c r="R35" s="79"/>
      <c r="S35" s="79"/>
      <c r="T35" s="79"/>
      <c r="U35" s="79"/>
      <c r="V35" s="79"/>
    </row>
    <row r="36" spans="1:22" ht="21" hidden="1" customHeight="1" x14ac:dyDescent="0.2">
      <c r="A36" s="26" t="s">
        <v>229</v>
      </c>
      <c r="B36" s="22">
        <f t="shared" ref="B36" si="40">+C36-D36</f>
        <v>0</v>
      </c>
      <c r="C36" s="22">
        <f t="shared" ref="C36" si="41">+F36+I36+U36</f>
        <v>0</v>
      </c>
      <c r="D36" s="22">
        <f t="shared" ref="D36" si="42">+G36+J36+V36</f>
        <v>0</v>
      </c>
      <c r="E36" s="22">
        <f t="shared" ref="E36" si="43">+F36-G36</f>
        <v>0</v>
      </c>
      <c r="F36" s="22"/>
      <c r="G36" s="22"/>
      <c r="H36" s="22">
        <f t="shared" ref="H36" si="44">+I36-J36</f>
        <v>0</v>
      </c>
      <c r="I36" s="22">
        <f t="shared" ref="I36" si="45">+L36+O36+R36</f>
        <v>0</v>
      </c>
      <c r="J36" s="22">
        <f t="shared" ref="J36" si="46">+M36+P36+S36</f>
        <v>0</v>
      </c>
      <c r="K36" s="22">
        <f t="shared" ref="K36" si="47">+L36-M36</f>
        <v>0</v>
      </c>
      <c r="L36" s="22"/>
      <c r="M36" s="22"/>
      <c r="N36" s="22">
        <f t="shared" ref="N36" si="48">+O36-P36</f>
        <v>0</v>
      </c>
      <c r="O36" s="22"/>
      <c r="P36" s="22"/>
      <c r="Q36" s="22">
        <f t="shared" ref="Q36" si="49">+R36-S36</f>
        <v>0</v>
      </c>
      <c r="R36" s="22"/>
      <c r="S36" s="22"/>
      <c r="T36" s="22">
        <f t="shared" ref="T36" si="50">+U36-V36</f>
        <v>0</v>
      </c>
      <c r="U36" s="22"/>
      <c r="V36" s="22"/>
    </row>
    <row r="37" spans="1:22" ht="21" hidden="1" customHeight="1" x14ac:dyDescent="0.2">
      <c r="A37" s="80" t="s">
        <v>65</v>
      </c>
      <c r="B37" s="76">
        <f t="shared" si="1"/>
        <v>0</v>
      </c>
      <c r="C37" s="76">
        <f t="shared" si="2"/>
        <v>0</v>
      </c>
      <c r="D37" s="76">
        <f t="shared" si="3"/>
        <v>0</v>
      </c>
      <c r="E37" s="76">
        <f t="shared" si="4"/>
        <v>0</v>
      </c>
      <c r="F37" s="76"/>
      <c r="G37" s="76"/>
      <c r="H37" s="76">
        <f t="shared" si="5"/>
        <v>0</v>
      </c>
      <c r="I37" s="76">
        <f t="shared" si="6"/>
        <v>0</v>
      </c>
      <c r="J37" s="76">
        <f t="shared" si="7"/>
        <v>0</v>
      </c>
      <c r="K37" s="76">
        <f t="shared" si="8"/>
        <v>0</v>
      </c>
      <c r="L37" s="76"/>
      <c r="M37" s="76"/>
      <c r="N37" s="76">
        <f t="shared" si="9"/>
        <v>0</v>
      </c>
      <c r="O37" s="76"/>
      <c r="P37" s="76"/>
      <c r="Q37" s="76">
        <f t="shared" si="10"/>
        <v>0</v>
      </c>
      <c r="R37" s="76"/>
      <c r="S37" s="76"/>
      <c r="T37" s="76">
        <f t="shared" si="11"/>
        <v>0</v>
      </c>
      <c r="U37" s="76"/>
      <c r="V37" s="76"/>
    </row>
    <row r="38" spans="1:22" ht="21" hidden="1" customHeight="1" x14ac:dyDescent="0.2">
      <c r="A38" s="26" t="s">
        <v>66</v>
      </c>
      <c r="B38" s="22">
        <f t="shared" si="1"/>
        <v>0</v>
      </c>
      <c r="C38" s="22">
        <f t="shared" si="2"/>
        <v>0</v>
      </c>
      <c r="D38" s="22">
        <f t="shared" si="3"/>
        <v>0</v>
      </c>
      <c r="E38" s="22">
        <f t="shared" si="4"/>
        <v>0</v>
      </c>
      <c r="F38" s="22"/>
      <c r="G38" s="22"/>
      <c r="H38" s="22">
        <f t="shared" si="5"/>
        <v>0</v>
      </c>
      <c r="I38" s="22">
        <f t="shared" si="6"/>
        <v>0</v>
      </c>
      <c r="J38" s="22">
        <f t="shared" si="7"/>
        <v>0</v>
      </c>
      <c r="K38" s="22">
        <f t="shared" si="8"/>
        <v>0</v>
      </c>
      <c r="L38" s="22"/>
      <c r="M38" s="22"/>
      <c r="N38" s="22">
        <f t="shared" si="9"/>
        <v>0</v>
      </c>
      <c r="O38" s="22"/>
      <c r="P38" s="22"/>
      <c r="Q38" s="22">
        <f t="shared" si="10"/>
        <v>0</v>
      </c>
      <c r="R38" s="22"/>
      <c r="S38" s="22"/>
      <c r="T38" s="22">
        <f t="shared" si="11"/>
        <v>0</v>
      </c>
      <c r="U38" s="22"/>
      <c r="V38" s="22"/>
    </row>
    <row r="39" spans="1:22" ht="21" hidden="1" customHeight="1" x14ac:dyDescent="0.2">
      <c r="A39" s="80" t="s">
        <v>67</v>
      </c>
      <c r="B39" s="76">
        <f t="shared" si="1"/>
        <v>0</v>
      </c>
      <c r="C39" s="76">
        <f t="shared" si="2"/>
        <v>0</v>
      </c>
      <c r="D39" s="76">
        <f t="shared" si="3"/>
        <v>0</v>
      </c>
      <c r="E39" s="76">
        <f t="shared" si="4"/>
        <v>0</v>
      </c>
      <c r="F39" s="76"/>
      <c r="G39" s="76"/>
      <c r="H39" s="76">
        <f t="shared" si="5"/>
        <v>0</v>
      </c>
      <c r="I39" s="76">
        <f t="shared" si="6"/>
        <v>0</v>
      </c>
      <c r="J39" s="76">
        <f t="shared" si="7"/>
        <v>0</v>
      </c>
      <c r="K39" s="76">
        <f t="shared" si="8"/>
        <v>0</v>
      </c>
      <c r="L39" s="76"/>
      <c r="M39" s="76"/>
      <c r="N39" s="76">
        <f t="shared" si="9"/>
        <v>0</v>
      </c>
      <c r="O39" s="76"/>
      <c r="P39" s="76"/>
      <c r="Q39" s="76">
        <f t="shared" si="10"/>
        <v>0</v>
      </c>
      <c r="R39" s="76"/>
      <c r="S39" s="76"/>
      <c r="T39" s="76">
        <f t="shared" si="11"/>
        <v>0</v>
      </c>
      <c r="U39" s="76"/>
      <c r="V39" s="76"/>
    </row>
    <row r="40" spans="1:22" ht="21" hidden="1" customHeight="1" x14ac:dyDescent="0.2">
      <c r="A40" s="26" t="s">
        <v>68</v>
      </c>
      <c r="B40" s="22">
        <f t="shared" si="1"/>
        <v>0</v>
      </c>
      <c r="C40" s="22">
        <f t="shared" si="2"/>
        <v>0</v>
      </c>
      <c r="D40" s="22">
        <f t="shared" si="3"/>
        <v>0</v>
      </c>
      <c r="E40" s="22">
        <f t="shared" si="4"/>
        <v>0</v>
      </c>
      <c r="F40" s="22"/>
      <c r="G40" s="22"/>
      <c r="H40" s="22">
        <f t="shared" si="5"/>
        <v>0</v>
      </c>
      <c r="I40" s="22">
        <f t="shared" si="6"/>
        <v>0</v>
      </c>
      <c r="J40" s="22">
        <f t="shared" si="7"/>
        <v>0</v>
      </c>
      <c r="K40" s="22">
        <f t="shared" si="8"/>
        <v>0</v>
      </c>
      <c r="L40" s="22"/>
      <c r="M40" s="22"/>
      <c r="N40" s="22">
        <f t="shared" si="9"/>
        <v>0</v>
      </c>
      <c r="O40" s="22"/>
      <c r="P40" s="22"/>
      <c r="Q40" s="22">
        <f t="shared" si="10"/>
        <v>0</v>
      </c>
      <c r="R40" s="22"/>
      <c r="S40" s="22"/>
      <c r="T40" s="22">
        <f t="shared" si="11"/>
        <v>0</v>
      </c>
      <c r="U40" s="22"/>
      <c r="V40" s="22"/>
    </row>
    <row r="41" spans="1:22" ht="21" hidden="1" customHeight="1" x14ac:dyDescent="0.2">
      <c r="A41" s="80" t="s">
        <v>69</v>
      </c>
      <c r="B41" s="76">
        <f t="shared" si="1"/>
        <v>0</v>
      </c>
      <c r="C41" s="76">
        <f t="shared" si="2"/>
        <v>0</v>
      </c>
      <c r="D41" s="76">
        <f t="shared" si="3"/>
        <v>0</v>
      </c>
      <c r="E41" s="76">
        <f t="shared" si="4"/>
        <v>0</v>
      </c>
      <c r="F41" s="76"/>
      <c r="G41" s="76"/>
      <c r="H41" s="76">
        <f t="shared" si="5"/>
        <v>0</v>
      </c>
      <c r="I41" s="76">
        <f t="shared" si="6"/>
        <v>0</v>
      </c>
      <c r="J41" s="76">
        <f t="shared" si="7"/>
        <v>0</v>
      </c>
      <c r="K41" s="76">
        <f t="shared" si="8"/>
        <v>0</v>
      </c>
      <c r="L41" s="76"/>
      <c r="M41" s="76"/>
      <c r="N41" s="76">
        <f t="shared" si="9"/>
        <v>0</v>
      </c>
      <c r="O41" s="76"/>
      <c r="P41" s="76"/>
      <c r="Q41" s="76">
        <f t="shared" si="10"/>
        <v>0</v>
      </c>
      <c r="R41" s="76"/>
      <c r="S41" s="76"/>
      <c r="T41" s="76">
        <f t="shared" si="11"/>
        <v>0</v>
      </c>
      <c r="U41" s="76"/>
      <c r="V41" s="76"/>
    </row>
    <row r="42" spans="1:22" ht="21" hidden="1" customHeight="1" x14ac:dyDescent="0.2">
      <c r="A42" s="26" t="s">
        <v>70</v>
      </c>
      <c r="B42" s="22">
        <f t="shared" si="1"/>
        <v>0</v>
      </c>
      <c r="C42" s="22">
        <f t="shared" si="2"/>
        <v>0</v>
      </c>
      <c r="D42" s="22">
        <f t="shared" si="3"/>
        <v>0</v>
      </c>
      <c r="E42" s="22">
        <f t="shared" si="4"/>
        <v>0</v>
      </c>
      <c r="F42" s="22"/>
      <c r="G42" s="22"/>
      <c r="H42" s="22">
        <f t="shared" si="5"/>
        <v>0</v>
      </c>
      <c r="I42" s="22">
        <f t="shared" si="6"/>
        <v>0</v>
      </c>
      <c r="J42" s="22">
        <f t="shared" si="7"/>
        <v>0</v>
      </c>
      <c r="K42" s="22">
        <f t="shared" si="8"/>
        <v>0</v>
      </c>
      <c r="L42" s="22"/>
      <c r="M42" s="22"/>
      <c r="N42" s="22">
        <f t="shared" si="9"/>
        <v>0</v>
      </c>
      <c r="O42" s="22"/>
      <c r="P42" s="22"/>
      <c r="Q42" s="22">
        <f t="shared" si="10"/>
        <v>0</v>
      </c>
      <c r="R42" s="22"/>
      <c r="S42" s="22"/>
      <c r="T42" s="22">
        <f t="shared" si="11"/>
        <v>0</v>
      </c>
      <c r="U42" s="22"/>
      <c r="V42" s="22"/>
    </row>
    <row r="43" spans="1:22" ht="21" hidden="1" customHeight="1" x14ac:dyDescent="0.2">
      <c r="A43" s="80" t="s">
        <v>71</v>
      </c>
      <c r="B43" s="76">
        <f t="shared" si="1"/>
        <v>0</v>
      </c>
      <c r="C43" s="76">
        <f t="shared" si="2"/>
        <v>0</v>
      </c>
      <c r="D43" s="76">
        <f t="shared" si="3"/>
        <v>0</v>
      </c>
      <c r="E43" s="76">
        <f t="shared" si="4"/>
        <v>0</v>
      </c>
      <c r="F43" s="76"/>
      <c r="G43" s="76"/>
      <c r="H43" s="76">
        <f t="shared" si="5"/>
        <v>0</v>
      </c>
      <c r="I43" s="76">
        <f t="shared" si="6"/>
        <v>0</v>
      </c>
      <c r="J43" s="76">
        <f t="shared" si="7"/>
        <v>0</v>
      </c>
      <c r="K43" s="76">
        <f t="shared" si="8"/>
        <v>0</v>
      </c>
      <c r="L43" s="76"/>
      <c r="M43" s="76"/>
      <c r="N43" s="76">
        <f t="shared" si="9"/>
        <v>0</v>
      </c>
      <c r="O43" s="76"/>
      <c r="P43" s="76"/>
      <c r="Q43" s="76">
        <f t="shared" si="10"/>
        <v>0</v>
      </c>
      <c r="R43" s="76"/>
      <c r="S43" s="76"/>
      <c r="T43" s="76">
        <f t="shared" si="11"/>
        <v>0</v>
      </c>
      <c r="U43" s="76"/>
      <c r="V43" s="76"/>
    </row>
    <row r="44" spans="1:22" ht="21" hidden="1" customHeight="1" x14ac:dyDescent="0.2">
      <c r="A44" s="26" t="s">
        <v>72</v>
      </c>
      <c r="B44" s="22">
        <f t="shared" si="1"/>
        <v>0</v>
      </c>
      <c r="C44" s="22">
        <f t="shared" si="2"/>
        <v>0</v>
      </c>
      <c r="D44" s="22">
        <f t="shared" si="3"/>
        <v>0</v>
      </c>
      <c r="E44" s="22">
        <f t="shared" si="4"/>
        <v>0</v>
      </c>
      <c r="F44" s="22"/>
      <c r="G44" s="22"/>
      <c r="H44" s="22">
        <f t="shared" si="5"/>
        <v>0</v>
      </c>
      <c r="I44" s="22">
        <f t="shared" si="6"/>
        <v>0</v>
      </c>
      <c r="J44" s="22">
        <f t="shared" si="7"/>
        <v>0</v>
      </c>
      <c r="K44" s="22">
        <f t="shared" si="8"/>
        <v>0</v>
      </c>
      <c r="L44" s="22"/>
      <c r="M44" s="22"/>
      <c r="N44" s="22">
        <f t="shared" si="9"/>
        <v>0</v>
      </c>
      <c r="O44" s="22"/>
      <c r="P44" s="22"/>
      <c r="Q44" s="22">
        <f t="shared" si="10"/>
        <v>0</v>
      </c>
      <c r="R44" s="22"/>
      <c r="S44" s="22"/>
      <c r="T44" s="22">
        <f t="shared" si="11"/>
        <v>0</v>
      </c>
      <c r="U44" s="22"/>
      <c r="V44" s="22"/>
    </row>
    <row r="45" spans="1:22" ht="21" hidden="1" customHeight="1" x14ac:dyDescent="0.2">
      <c r="A45" s="80" t="s">
        <v>73</v>
      </c>
      <c r="B45" s="76">
        <f t="shared" si="1"/>
        <v>0</v>
      </c>
      <c r="C45" s="76">
        <f t="shared" si="2"/>
        <v>0</v>
      </c>
      <c r="D45" s="76">
        <f t="shared" si="3"/>
        <v>0</v>
      </c>
      <c r="E45" s="76">
        <f t="shared" si="4"/>
        <v>0</v>
      </c>
      <c r="F45" s="76"/>
      <c r="G45" s="76"/>
      <c r="H45" s="76">
        <f t="shared" si="5"/>
        <v>0</v>
      </c>
      <c r="I45" s="76">
        <f t="shared" si="6"/>
        <v>0</v>
      </c>
      <c r="J45" s="76">
        <f t="shared" si="7"/>
        <v>0</v>
      </c>
      <c r="K45" s="76">
        <f t="shared" si="8"/>
        <v>0</v>
      </c>
      <c r="L45" s="76"/>
      <c r="M45" s="76"/>
      <c r="N45" s="76">
        <f t="shared" si="9"/>
        <v>0</v>
      </c>
      <c r="O45" s="76"/>
      <c r="P45" s="76"/>
      <c r="Q45" s="76">
        <f t="shared" si="10"/>
        <v>0</v>
      </c>
      <c r="R45" s="76"/>
      <c r="S45" s="76"/>
      <c r="T45" s="76">
        <f t="shared" si="11"/>
        <v>0</v>
      </c>
      <c r="U45" s="76"/>
      <c r="V45" s="76"/>
    </row>
    <row r="46" spans="1:22" ht="21" hidden="1" customHeight="1" x14ac:dyDescent="0.2">
      <c r="A46" s="26" t="s">
        <v>74</v>
      </c>
      <c r="B46" s="22">
        <f t="shared" si="1"/>
        <v>0</v>
      </c>
      <c r="C46" s="22">
        <f t="shared" si="2"/>
        <v>0</v>
      </c>
      <c r="D46" s="22">
        <f t="shared" si="3"/>
        <v>0</v>
      </c>
      <c r="E46" s="22">
        <f t="shared" si="4"/>
        <v>0</v>
      </c>
      <c r="F46" s="22"/>
      <c r="G46" s="22"/>
      <c r="H46" s="22">
        <f t="shared" si="5"/>
        <v>0</v>
      </c>
      <c r="I46" s="22">
        <f t="shared" si="6"/>
        <v>0</v>
      </c>
      <c r="J46" s="22">
        <f t="shared" si="7"/>
        <v>0</v>
      </c>
      <c r="K46" s="22">
        <f t="shared" si="8"/>
        <v>0</v>
      </c>
      <c r="L46" s="22"/>
      <c r="M46" s="22"/>
      <c r="N46" s="22">
        <f t="shared" si="9"/>
        <v>0</v>
      </c>
      <c r="O46" s="22"/>
      <c r="P46" s="22"/>
      <c r="Q46" s="22">
        <f t="shared" si="10"/>
        <v>0</v>
      </c>
      <c r="R46" s="22"/>
      <c r="S46" s="22"/>
      <c r="T46" s="22">
        <f t="shared" si="11"/>
        <v>0</v>
      </c>
      <c r="U46" s="22"/>
      <c r="V46" s="22"/>
    </row>
    <row r="47" spans="1:22" ht="21" hidden="1" customHeight="1" x14ac:dyDescent="0.2">
      <c r="A47" s="80" t="s">
        <v>75</v>
      </c>
      <c r="B47" s="76">
        <f t="shared" si="1"/>
        <v>0</v>
      </c>
      <c r="C47" s="76">
        <f t="shared" si="2"/>
        <v>0</v>
      </c>
      <c r="D47" s="76">
        <f t="shared" si="3"/>
        <v>0</v>
      </c>
      <c r="E47" s="76">
        <f t="shared" si="4"/>
        <v>0</v>
      </c>
      <c r="F47" s="76"/>
      <c r="G47" s="76"/>
      <c r="H47" s="76">
        <f t="shared" si="5"/>
        <v>0</v>
      </c>
      <c r="I47" s="76">
        <f t="shared" si="6"/>
        <v>0</v>
      </c>
      <c r="J47" s="76">
        <f t="shared" si="7"/>
        <v>0</v>
      </c>
      <c r="K47" s="76">
        <f t="shared" si="8"/>
        <v>0</v>
      </c>
      <c r="L47" s="76"/>
      <c r="M47" s="76"/>
      <c r="N47" s="76">
        <f t="shared" si="9"/>
        <v>0</v>
      </c>
      <c r="O47" s="76"/>
      <c r="P47" s="76"/>
      <c r="Q47" s="76">
        <f t="shared" si="10"/>
        <v>0</v>
      </c>
      <c r="R47" s="76"/>
      <c r="S47" s="76"/>
      <c r="T47" s="76">
        <f t="shared" si="11"/>
        <v>0</v>
      </c>
      <c r="U47" s="76"/>
      <c r="V47" s="76"/>
    </row>
    <row r="48" spans="1:22" ht="21" hidden="1" customHeight="1" x14ac:dyDescent="0.2">
      <c r="A48" s="26" t="s">
        <v>76</v>
      </c>
      <c r="B48" s="22">
        <f t="shared" si="1"/>
        <v>0</v>
      </c>
      <c r="C48" s="22">
        <f t="shared" si="2"/>
        <v>0</v>
      </c>
      <c r="D48" s="22">
        <f t="shared" si="3"/>
        <v>0</v>
      </c>
      <c r="E48" s="22">
        <f t="shared" si="4"/>
        <v>0</v>
      </c>
      <c r="F48" s="22"/>
      <c r="G48" s="22"/>
      <c r="H48" s="22">
        <f t="shared" si="5"/>
        <v>0</v>
      </c>
      <c r="I48" s="22">
        <f t="shared" si="6"/>
        <v>0</v>
      </c>
      <c r="J48" s="22">
        <f t="shared" si="7"/>
        <v>0</v>
      </c>
      <c r="K48" s="22">
        <f t="shared" si="8"/>
        <v>0</v>
      </c>
      <c r="L48" s="22"/>
      <c r="M48" s="22"/>
      <c r="N48" s="22">
        <f t="shared" si="9"/>
        <v>0</v>
      </c>
      <c r="O48" s="22"/>
      <c r="P48" s="22"/>
      <c r="Q48" s="22">
        <f t="shared" si="10"/>
        <v>0</v>
      </c>
      <c r="R48" s="22"/>
      <c r="S48" s="22"/>
      <c r="T48" s="22">
        <f t="shared" si="11"/>
        <v>0</v>
      </c>
      <c r="U48" s="22"/>
      <c r="V48" s="22"/>
    </row>
    <row r="49" spans="1:22" ht="21" hidden="1" customHeight="1" x14ac:dyDescent="0.2">
      <c r="A49" s="80" t="s">
        <v>77</v>
      </c>
      <c r="B49" s="76">
        <f t="shared" si="1"/>
        <v>0</v>
      </c>
      <c r="C49" s="76">
        <f t="shared" si="2"/>
        <v>0</v>
      </c>
      <c r="D49" s="76">
        <f t="shared" si="3"/>
        <v>0</v>
      </c>
      <c r="E49" s="76">
        <f t="shared" si="4"/>
        <v>0</v>
      </c>
      <c r="F49" s="76"/>
      <c r="G49" s="76"/>
      <c r="H49" s="76">
        <f t="shared" si="5"/>
        <v>0</v>
      </c>
      <c r="I49" s="76">
        <f t="shared" si="6"/>
        <v>0</v>
      </c>
      <c r="J49" s="76">
        <f t="shared" si="7"/>
        <v>0</v>
      </c>
      <c r="K49" s="76">
        <f t="shared" si="8"/>
        <v>0</v>
      </c>
      <c r="L49" s="76"/>
      <c r="M49" s="76"/>
      <c r="N49" s="76">
        <f t="shared" si="9"/>
        <v>0</v>
      </c>
      <c r="O49" s="76"/>
      <c r="P49" s="76"/>
      <c r="Q49" s="76">
        <f t="shared" si="10"/>
        <v>0</v>
      </c>
      <c r="R49" s="76"/>
      <c r="S49" s="76"/>
      <c r="T49" s="76">
        <f t="shared" si="11"/>
        <v>0</v>
      </c>
      <c r="U49" s="76"/>
      <c r="V49" s="76"/>
    </row>
    <row r="50" spans="1:22" ht="21" hidden="1" customHeight="1" x14ac:dyDescent="0.2">
      <c r="A50" s="26" t="s">
        <v>78</v>
      </c>
      <c r="B50" s="22">
        <f t="shared" si="1"/>
        <v>0</v>
      </c>
      <c r="C50" s="22">
        <f t="shared" si="2"/>
        <v>0</v>
      </c>
      <c r="D50" s="22">
        <f t="shared" si="3"/>
        <v>0</v>
      </c>
      <c r="E50" s="22">
        <f t="shared" si="4"/>
        <v>0</v>
      </c>
      <c r="F50" s="22"/>
      <c r="G50" s="22"/>
      <c r="H50" s="22">
        <f t="shared" si="5"/>
        <v>0</v>
      </c>
      <c r="I50" s="22">
        <f t="shared" si="6"/>
        <v>0</v>
      </c>
      <c r="J50" s="22">
        <f t="shared" si="7"/>
        <v>0</v>
      </c>
      <c r="K50" s="22">
        <f t="shared" si="8"/>
        <v>0</v>
      </c>
      <c r="L50" s="22"/>
      <c r="M50" s="22"/>
      <c r="N50" s="22">
        <f t="shared" si="9"/>
        <v>0</v>
      </c>
      <c r="O50" s="22"/>
      <c r="P50" s="22"/>
      <c r="Q50" s="22">
        <f t="shared" si="10"/>
        <v>0</v>
      </c>
      <c r="R50" s="22"/>
      <c r="S50" s="22"/>
      <c r="T50" s="22">
        <f t="shared" si="11"/>
        <v>0</v>
      </c>
      <c r="U50" s="22"/>
      <c r="V50" s="22"/>
    </row>
    <row r="51" spans="1:22" ht="21" hidden="1" customHeight="1" x14ac:dyDescent="0.2">
      <c r="A51" s="80" t="s">
        <v>79</v>
      </c>
      <c r="B51" s="76">
        <f t="shared" si="1"/>
        <v>0</v>
      </c>
      <c r="C51" s="76">
        <f t="shared" si="2"/>
        <v>0</v>
      </c>
      <c r="D51" s="76">
        <f t="shared" si="3"/>
        <v>0</v>
      </c>
      <c r="E51" s="76">
        <f t="shared" si="4"/>
        <v>0</v>
      </c>
      <c r="F51" s="76"/>
      <c r="G51" s="76"/>
      <c r="H51" s="76">
        <f t="shared" si="5"/>
        <v>0</v>
      </c>
      <c r="I51" s="76">
        <f t="shared" si="6"/>
        <v>0</v>
      </c>
      <c r="J51" s="76">
        <f t="shared" si="7"/>
        <v>0</v>
      </c>
      <c r="K51" s="76">
        <f t="shared" si="8"/>
        <v>0</v>
      </c>
      <c r="L51" s="76"/>
      <c r="M51" s="76"/>
      <c r="N51" s="76">
        <f t="shared" si="9"/>
        <v>0</v>
      </c>
      <c r="O51" s="76"/>
      <c r="P51" s="76"/>
      <c r="Q51" s="76">
        <f t="shared" si="10"/>
        <v>0</v>
      </c>
      <c r="R51" s="76"/>
      <c r="S51" s="76"/>
      <c r="T51" s="76">
        <f t="shared" si="11"/>
        <v>0</v>
      </c>
      <c r="U51" s="76"/>
      <c r="V51" s="76"/>
    </row>
    <row r="52" spans="1:22" ht="21" customHeight="1" x14ac:dyDescent="0.2">
      <c r="A52" s="26" t="s">
        <v>9</v>
      </c>
      <c r="B52" s="22">
        <f t="shared" si="1"/>
        <v>-1838</v>
      </c>
      <c r="C52" s="22">
        <f t="shared" si="2"/>
        <v>825</v>
      </c>
      <c r="D52" s="22">
        <f t="shared" si="3"/>
        <v>2663</v>
      </c>
      <c r="E52" s="22">
        <f t="shared" si="4"/>
        <v>397</v>
      </c>
      <c r="F52" s="34">
        <v>476</v>
      </c>
      <c r="G52" s="34">
        <v>79</v>
      </c>
      <c r="H52" s="22">
        <f t="shared" si="5"/>
        <v>-2235</v>
      </c>
      <c r="I52" s="22">
        <f t="shared" si="6"/>
        <v>349</v>
      </c>
      <c r="J52" s="22">
        <f t="shared" si="7"/>
        <v>2584</v>
      </c>
      <c r="K52" s="22">
        <f t="shared" si="8"/>
        <v>-1842</v>
      </c>
      <c r="L52" s="34">
        <v>11</v>
      </c>
      <c r="M52" s="34">
        <v>1853</v>
      </c>
      <c r="N52" s="22">
        <f t="shared" si="9"/>
        <v>-270</v>
      </c>
      <c r="O52" s="34">
        <v>95</v>
      </c>
      <c r="P52" s="34">
        <v>365</v>
      </c>
      <c r="Q52" s="22">
        <f t="shared" si="10"/>
        <v>-123</v>
      </c>
      <c r="R52" s="34">
        <v>243</v>
      </c>
      <c r="S52" s="34">
        <v>366</v>
      </c>
      <c r="T52" s="22">
        <f t="shared" si="11"/>
        <v>0</v>
      </c>
      <c r="U52" s="34">
        <v>0</v>
      </c>
      <c r="V52" s="34">
        <v>0</v>
      </c>
    </row>
    <row r="53" spans="1:22" ht="21" customHeight="1" x14ac:dyDescent="0.2">
      <c r="A53" s="80" t="s">
        <v>10</v>
      </c>
      <c r="B53" s="76">
        <f t="shared" si="1"/>
        <v>-1513</v>
      </c>
      <c r="C53" s="76">
        <f t="shared" si="2"/>
        <v>1156</v>
      </c>
      <c r="D53" s="76">
        <f t="shared" si="3"/>
        <v>2669</v>
      </c>
      <c r="E53" s="76">
        <f t="shared" si="4"/>
        <v>691</v>
      </c>
      <c r="F53" s="69">
        <v>811</v>
      </c>
      <c r="G53" s="69">
        <v>120</v>
      </c>
      <c r="H53" s="76">
        <f t="shared" si="5"/>
        <v>-2242</v>
      </c>
      <c r="I53" s="76">
        <f t="shared" si="6"/>
        <v>307</v>
      </c>
      <c r="J53" s="76">
        <f t="shared" si="7"/>
        <v>2549</v>
      </c>
      <c r="K53" s="76">
        <f t="shared" si="8"/>
        <v>-1908</v>
      </c>
      <c r="L53" s="69">
        <v>13</v>
      </c>
      <c r="M53" s="69">
        <v>1921</v>
      </c>
      <c r="N53" s="76">
        <f t="shared" si="9"/>
        <v>-250</v>
      </c>
      <c r="O53" s="69">
        <v>72</v>
      </c>
      <c r="P53" s="69">
        <v>322</v>
      </c>
      <c r="Q53" s="76">
        <f t="shared" si="10"/>
        <v>-84</v>
      </c>
      <c r="R53" s="69">
        <v>222</v>
      </c>
      <c r="S53" s="69">
        <v>306</v>
      </c>
      <c r="T53" s="76">
        <f t="shared" si="11"/>
        <v>38</v>
      </c>
      <c r="U53" s="69">
        <v>38</v>
      </c>
      <c r="V53" s="69">
        <v>0</v>
      </c>
    </row>
    <row r="54" spans="1:22" ht="21" customHeight="1" x14ac:dyDescent="0.2">
      <c r="A54" s="26" t="s">
        <v>11</v>
      </c>
      <c r="B54" s="22">
        <f t="shared" si="1"/>
        <v>-1463</v>
      </c>
      <c r="C54" s="22">
        <f t="shared" si="2"/>
        <v>1344</v>
      </c>
      <c r="D54" s="22">
        <f t="shared" si="3"/>
        <v>2807</v>
      </c>
      <c r="E54" s="22">
        <f t="shared" si="4"/>
        <v>769</v>
      </c>
      <c r="F54" s="34">
        <v>899</v>
      </c>
      <c r="G54" s="34">
        <v>130</v>
      </c>
      <c r="H54" s="22">
        <f t="shared" si="5"/>
        <v>-2217</v>
      </c>
      <c r="I54" s="22">
        <f t="shared" si="6"/>
        <v>387</v>
      </c>
      <c r="J54" s="22">
        <f t="shared" si="7"/>
        <v>2604</v>
      </c>
      <c r="K54" s="22">
        <f t="shared" si="8"/>
        <v>-1910</v>
      </c>
      <c r="L54" s="34">
        <v>13</v>
      </c>
      <c r="M54" s="34">
        <v>1923</v>
      </c>
      <c r="N54" s="22">
        <f t="shared" si="9"/>
        <v>-238</v>
      </c>
      <c r="O54" s="34">
        <v>66</v>
      </c>
      <c r="P54" s="34">
        <v>304</v>
      </c>
      <c r="Q54" s="22">
        <f t="shared" si="10"/>
        <v>-69</v>
      </c>
      <c r="R54" s="34">
        <v>308</v>
      </c>
      <c r="S54" s="34">
        <v>377</v>
      </c>
      <c r="T54" s="22">
        <f t="shared" si="11"/>
        <v>-15</v>
      </c>
      <c r="U54" s="34">
        <v>58</v>
      </c>
      <c r="V54" s="34">
        <v>73</v>
      </c>
    </row>
    <row r="55" spans="1:22" ht="21" customHeight="1" x14ac:dyDescent="0.2">
      <c r="A55" s="80" t="s">
        <v>12</v>
      </c>
      <c r="B55" s="76">
        <f t="shared" si="1"/>
        <v>-1663</v>
      </c>
      <c r="C55" s="76">
        <f t="shared" si="2"/>
        <v>1325</v>
      </c>
      <c r="D55" s="76">
        <f t="shared" si="3"/>
        <v>2988</v>
      </c>
      <c r="E55" s="76">
        <f t="shared" si="4"/>
        <v>619</v>
      </c>
      <c r="F55" s="69">
        <v>719</v>
      </c>
      <c r="G55" s="69">
        <v>100</v>
      </c>
      <c r="H55" s="76">
        <f t="shared" si="5"/>
        <v>-2451</v>
      </c>
      <c r="I55" s="76">
        <f t="shared" si="6"/>
        <v>358</v>
      </c>
      <c r="J55" s="76">
        <f t="shared" si="7"/>
        <v>2809</v>
      </c>
      <c r="K55" s="76">
        <f t="shared" si="8"/>
        <v>-1973</v>
      </c>
      <c r="L55" s="69">
        <v>21</v>
      </c>
      <c r="M55" s="69">
        <v>1994</v>
      </c>
      <c r="N55" s="76">
        <f t="shared" si="9"/>
        <v>-398</v>
      </c>
      <c r="O55" s="69">
        <v>92</v>
      </c>
      <c r="P55" s="69">
        <v>490</v>
      </c>
      <c r="Q55" s="76">
        <f t="shared" si="10"/>
        <v>-80</v>
      </c>
      <c r="R55" s="69">
        <v>245</v>
      </c>
      <c r="S55" s="69">
        <v>325</v>
      </c>
      <c r="T55" s="76">
        <f t="shared" si="11"/>
        <v>169</v>
      </c>
      <c r="U55" s="69">
        <v>248</v>
      </c>
      <c r="V55" s="69">
        <v>79</v>
      </c>
    </row>
    <row r="56" spans="1:22" ht="21" customHeight="1" x14ac:dyDescent="0.2">
      <c r="A56" s="26" t="s">
        <v>13</v>
      </c>
      <c r="B56" s="22">
        <f t="shared" si="1"/>
        <v>-947</v>
      </c>
      <c r="C56" s="22">
        <f t="shared" si="2"/>
        <v>1534</v>
      </c>
      <c r="D56" s="22">
        <f t="shared" si="3"/>
        <v>2481</v>
      </c>
      <c r="E56" s="22">
        <f t="shared" si="4"/>
        <v>484</v>
      </c>
      <c r="F56" s="34">
        <v>557</v>
      </c>
      <c r="G56" s="34">
        <v>73</v>
      </c>
      <c r="H56" s="22">
        <f t="shared" si="5"/>
        <v>-1843</v>
      </c>
      <c r="I56" s="22">
        <f t="shared" si="6"/>
        <v>495</v>
      </c>
      <c r="J56" s="22">
        <f t="shared" si="7"/>
        <v>2338</v>
      </c>
      <c r="K56" s="22">
        <f t="shared" si="8"/>
        <v>-1447</v>
      </c>
      <c r="L56" s="34">
        <v>22</v>
      </c>
      <c r="M56" s="34">
        <v>1469</v>
      </c>
      <c r="N56" s="22">
        <f t="shared" si="9"/>
        <v>-403</v>
      </c>
      <c r="O56" s="34">
        <v>84</v>
      </c>
      <c r="P56" s="34">
        <v>487</v>
      </c>
      <c r="Q56" s="22">
        <f t="shared" si="10"/>
        <v>7</v>
      </c>
      <c r="R56" s="34">
        <v>389</v>
      </c>
      <c r="S56" s="34">
        <v>382</v>
      </c>
      <c r="T56" s="22">
        <f t="shared" si="11"/>
        <v>412</v>
      </c>
      <c r="U56" s="34">
        <v>482</v>
      </c>
      <c r="V56" s="34">
        <v>70</v>
      </c>
    </row>
    <row r="57" spans="1:22" ht="21" customHeight="1" x14ac:dyDescent="0.2">
      <c r="A57" s="80" t="s">
        <v>14</v>
      </c>
      <c r="B57" s="76">
        <f t="shared" si="1"/>
        <v>-1346</v>
      </c>
      <c r="C57" s="76">
        <f t="shared" si="2"/>
        <v>1614</v>
      </c>
      <c r="D57" s="76">
        <f t="shared" si="3"/>
        <v>2960</v>
      </c>
      <c r="E57" s="76">
        <f t="shared" si="4"/>
        <v>907</v>
      </c>
      <c r="F57" s="69">
        <v>1043</v>
      </c>
      <c r="G57" s="69">
        <v>136</v>
      </c>
      <c r="H57" s="76">
        <f t="shared" si="5"/>
        <v>-2290</v>
      </c>
      <c r="I57" s="76">
        <f t="shared" si="6"/>
        <v>436</v>
      </c>
      <c r="J57" s="76">
        <f t="shared" si="7"/>
        <v>2726</v>
      </c>
      <c r="K57" s="76">
        <f t="shared" si="8"/>
        <v>-1916</v>
      </c>
      <c r="L57" s="69">
        <v>23</v>
      </c>
      <c r="M57" s="69">
        <v>1939</v>
      </c>
      <c r="N57" s="76">
        <f t="shared" si="9"/>
        <v>-353</v>
      </c>
      <c r="O57" s="69">
        <v>91</v>
      </c>
      <c r="P57" s="69">
        <v>444</v>
      </c>
      <c r="Q57" s="76">
        <f t="shared" si="10"/>
        <v>-21</v>
      </c>
      <c r="R57" s="69">
        <v>322</v>
      </c>
      <c r="S57" s="69">
        <v>343</v>
      </c>
      <c r="T57" s="76">
        <f t="shared" si="11"/>
        <v>37</v>
      </c>
      <c r="U57" s="69">
        <v>135</v>
      </c>
      <c r="V57" s="69">
        <v>98</v>
      </c>
    </row>
    <row r="58" spans="1:22" ht="21" customHeight="1" x14ac:dyDescent="0.2">
      <c r="A58" s="26" t="s">
        <v>15</v>
      </c>
      <c r="B58" s="22">
        <f t="shared" si="1"/>
        <v>-1207</v>
      </c>
      <c r="C58" s="22">
        <f t="shared" si="2"/>
        <v>1740</v>
      </c>
      <c r="D58" s="22">
        <f t="shared" si="3"/>
        <v>2947</v>
      </c>
      <c r="E58" s="22">
        <f t="shared" si="4"/>
        <v>1044</v>
      </c>
      <c r="F58" s="34">
        <v>1201</v>
      </c>
      <c r="G58" s="34">
        <v>157</v>
      </c>
      <c r="H58" s="22">
        <f t="shared" si="5"/>
        <v>-2205</v>
      </c>
      <c r="I58" s="22">
        <f t="shared" si="6"/>
        <v>510</v>
      </c>
      <c r="J58" s="22">
        <f t="shared" si="7"/>
        <v>2715</v>
      </c>
      <c r="K58" s="22">
        <f t="shared" si="8"/>
        <v>-2108</v>
      </c>
      <c r="L58" s="34">
        <v>28</v>
      </c>
      <c r="M58" s="34">
        <v>2136</v>
      </c>
      <c r="N58" s="22">
        <f t="shared" si="9"/>
        <v>-248</v>
      </c>
      <c r="O58" s="34">
        <v>65</v>
      </c>
      <c r="P58" s="34">
        <v>313</v>
      </c>
      <c r="Q58" s="22">
        <f t="shared" si="10"/>
        <v>151</v>
      </c>
      <c r="R58" s="34">
        <v>417</v>
      </c>
      <c r="S58" s="34">
        <v>266</v>
      </c>
      <c r="T58" s="22">
        <f t="shared" si="11"/>
        <v>-46</v>
      </c>
      <c r="U58" s="34">
        <v>29</v>
      </c>
      <c r="V58" s="34">
        <v>75</v>
      </c>
    </row>
    <row r="59" spans="1:22" ht="21" customHeight="1" x14ac:dyDescent="0.2">
      <c r="A59" s="80" t="s">
        <v>16</v>
      </c>
      <c r="B59" s="76">
        <f t="shared" si="1"/>
        <v>-1363</v>
      </c>
      <c r="C59" s="76">
        <f t="shared" si="2"/>
        <v>1657</v>
      </c>
      <c r="D59" s="76">
        <f t="shared" si="3"/>
        <v>3020</v>
      </c>
      <c r="E59" s="76">
        <f t="shared" si="4"/>
        <v>835</v>
      </c>
      <c r="F59" s="69">
        <v>954</v>
      </c>
      <c r="G59" s="69">
        <v>119</v>
      </c>
      <c r="H59" s="76">
        <f t="shared" si="5"/>
        <v>-2307</v>
      </c>
      <c r="I59" s="76">
        <f t="shared" si="6"/>
        <v>472</v>
      </c>
      <c r="J59" s="76">
        <f t="shared" si="7"/>
        <v>2779</v>
      </c>
      <c r="K59" s="76">
        <f t="shared" si="8"/>
        <v>-1908</v>
      </c>
      <c r="L59" s="69">
        <v>25</v>
      </c>
      <c r="M59" s="69">
        <v>1933</v>
      </c>
      <c r="N59" s="76">
        <f t="shared" si="9"/>
        <v>-406</v>
      </c>
      <c r="O59" s="69">
        <v>91</v>
      </c>
      <c r="P59" s="69">
        <v>497</v>
      </c>
      <c r="Q59" s="76">
        <f t="shared" si="10"/>
        <v>7</v>
      </c>
      <c r="R59" s="69">
        <v>356</v>
      </c>
      <c r="S59" s="69">
        <v>349</v>
      </c>
      <c r="T59" s="76">
        <f t="shared" si="11"/>
        <v>109</v>
      </c>
      <c r="U59" s="69">
        <v>231</v>
      </c>
      <c r="V59" s="69">
        <v>122</v>
      </c>
    </row>
    <row r="60" spans="1:22" ht="21" customHeight="1" x14ac:dyDescent="0.2">
      <c r="A60" s="26" t="s">
        <v>17</v>
      </c>
      <c r="B60" s="22">
        <f t="shared" si="1"/>
        <v>-1264</v>
      </c>
      <c r="C60" s="22">
        <f t="shared" si="2"/>
        <v>1718</v>
      </c>
      <c r="D60" s="22">
        <f t="shared" si="3"/>
        <v>2982</v>
      </c>
      <c r="E60" s="22">
        <f t="shared" si="4"/>
        <v>673</v>
      </c>
      <c r="F60" s="34">
        <v>758</v>
      </c>
      <c r="G60" s="34">
        <v>85</v>
      </c>
      <c r="H60" s="22">
        <f t="shared" si="5"/>
        <v>-2122</v>
      </c>
      <c r="I60" s="22">
        <f t="shared" si="6"/>
        <v>691</v>
      </c>
      <c r="J60" s="22">
        <f t="shared" si="7"/>
        <v>2813</v>
      </c>
      <c r="K60" s="22">
        <f t="shared" si="8"/>
        <v>-1726</v>
      </c>
      <c r="L60" s="34">
        <v>134</v>
      </c>
      <c r="M60" s="34">
        <v>1860</v>
      </c>
      <c r="N60" s="22">
        <f t="shared" si="9"/>
        <v>-541</v>
      </c>
      <c r="O60" s="34">
        <v>100</v>
      </c>
      <c r="P60" s="34">
        <v>641</v>
      </c>
      <c r="Q60" s="22">
        <f t="shared" si="10"/>
        <v>145</v>
      </c>
      <c r="R60" s="34">
        <v>457</v>
      </c>
      <c r="S60" s="34">
        <v>312</v>
      </c>
      <c r="T60" s="22">
        <f t="shared" si="11"/>
        <v>185</v>
      </c>
      <c r="U60" s="34">
        <v>269</v>
      </c>
      <c r="V60" s="34">
        <v>84</v>
      </c>
    </row>
    <row r="61" spans="1:22" ht="21" customHeight="1" x14ac:dyDescent="0.2">
      <c r="A61" s="80" t="s">
        <v>18</v>
      </c>
      <c r="B61" s="76">
        <f t="shared" si="1"/>
        <v>-1929</v>
      </c>
      <c r="C61" s="76">
        <f t="shared" si="2"/>
        <v>2001</v>
      </c>
      <c r="D61" s="76">
        <f t="shared" si="3"/>
        <v>3930</v>
      </c>
      <c r="E61" s="76">
        <f t="shared" si="4"/>
        <v>1056</v>
      </c>
      <c r="F61" s="69">
        <v>1206</v>
      </c>
      <c r="G61" s="69">
        <v>150</v>
      </c>
      <c r="H61" s="76">
        <f t="shared" si="5"/>
        <v>-3052</v>
      </c>
      <c r="I61" s="76">
        <f t="shared" si="6"/>
        <v>629</v>
      </c>
      <c r="J61" s="76">
        <f t="shared" si="7"/>
        <v>3681</v>
      </c>
      <c r="K61" s="76">
        <f t="shared" si="8"/>
        <v>-2426</v>
      </c>
      <c r="L61" s="69">
        <v>131</v>
      </c>
      <c r="M61" s="69">
        <v>2557</v>
      </c>
      <c r="N61" s="76">
        <f t="shared" si="9"/>
        <v>-670</v>
      </c>
      <c r="O61" s="69">
        <v>126</v>
      </c>
      <c r="P61" s="69">
        <v>796</v>
      </c>
      <c r="Q61" s="76">
        <f t="shared" si="10"/>
        <v>44</v>
      </c>
      <c r="R61" s="69">
        <v>372</v>
      </c>
      <c r="S61" s="69">
        <v>328</v>
      </c>
      <c r="T61" s="76">
        <f t="shared" si="11"/>
        <v>67</v>
      </c>
      <c r="U61" s="69">
        <v>166</v>
      </c>
      <c r="V61" s="69">
        <v>99</v>
      </c>
    </row>
    <row r="62" spans="1:22" ht="21" customHeight="1" x14ac:dyDescent="0.2">
      <c r="A62" s="26" t="s">
        <v>19</v>
      </c>
      <c r="B62" s="22">
        <f t="shared" si="1"/>
        <v>-1450</v>
      </c>
      <c r="C62" s="22">
        <f t="shared" si="2"/>
        <v>2242</v>
      </c>
      <c r="D62" s="22">
        <f t="shared" si="3"/>
        <v>3692</v>
      </c>
      <c r="E62" s="22">
        <f t="shared" si="4"/>
        <v>1176</v>
      </c>
      <c r="F62" s="34">
        <v>1344</v>
      </c>
      <c r="G62" s="34">
        <v>168</v>
      </c>
      <c r="H62" s="22">
        <f t="shared" si="5"/>
        <v>-2631</v>
      </c>
      <c r="I62" s="22">
        <f t="shared" si="6"/>
        <v>811</v>
      </c>
      <c r="J62" s="22">
        <f t="shared" si="7"/>
        <v>3442</v>
      </c>
      <c r="K62" s="22">
        <f t="shared" si="8"/>
        <v>-2605</v>
      </c>
      <c r="L62" s="34">
        <v>131</v>
      </c>
      <c r="M62" s="34">
        <v>2736</v>
      </c>
      <c r="N62" s="22">
        <f t="shared" si="9"/>
        <v>-293</v>
      </c>
      <c r="O62" s="34">
        <v>109</v>
      </c>
      <c r="P62" s="34">
        <v>402</v>
      </c>
      <c r="Q62" s="22">
        <f t="shared" si="10"/>
        <v>267</v>
      </c>
      <c r="R62" s="34">
        <v>571</v>
      </c>
      <c r="S62" s="34">
        <v>304</v>
      </c>
      <c r="T62" s="22">
        <f t="shared" si="11"/>
        <v>5</v>
      </c>
      <c r="U62" s="34">
        <v>87</v>
      </c>
      <c r="V62" s="34">
        <v>82</v>
      </c>
    </row>
    <row r="63" spans="1:22" ht="21" customHeight="1" x14ac:dyDescent="0.2">
      <c r="A63" s="80" t="s">
        <v>20</v>
      </c>
      <c r="B63" s="76">
        <f t="shared" si="1"/>
        <v>-2464</v>
      </c>
      <c r="C63" s="76">
        <f t="shared" si="2"/>
        <v>2103</v>
      </c>
      <c r="D63" s="76">
        <f t="shared" si="3"/>
        <v>4567</v>
      </c>
      <c r="E63" s="76">
        <f t="shared" si="4"/>
        <v>951</v>
      </c>
      <c r="F63" s="69">
        <v>1079</v>
      </c>
      <c r="G63" s="69">
        <v>128</v>
      </c>
      <c r="H63" s="76">
        <f t="shared" si="5"/>
        <v>-3645</v>
      </c>
      <c r="I63" s="76">
        <f t="shared" si="6"/>
        <v>697</v>
      </c>
      <c r="J63" s="76">
        <f t="shared" si="7"/>
        <v>4342</v>
      </c>
      <c r="K63" s="76">
        <f t="shared" si="8"/>
        <v>-3180</v>
      </c>
      <c r="L63" s="69">
        <v>136</v>
      </c>
      <c r="M63" s="69">
        <v>3316</v>
      </c>
      <c r="N63" s="76">
        <f t="shared" si="9"/>
        <v>-476</v>
      </c>
      <c r="O63" s="69">
        <v>95</v>
      </c>
      <c r="P63" s="69">
        <v>571</v>
      </c>
      <c r="Q63" s="76">
        <f t="shared" si="10"/>
        <v>11</v>
      </c>
      <c r="R63" s="69">
        <v>466</v>
      </c>
      <c r="S63" s="69">
        <v>455</v>
      </c>
      <c r="T63" s="76">
        <f t="shared" si="11"/>
        <v>230</v>
      </c>
      <c r="U63" s="69">
        <v>327</v>
      </c>
      <c r="V63" s="69">
        <v>97</v>
      </c>
    </row>
    <row r="64" spans="1:22" ht="21" customHeight="1" x14ac:dyDescent="0.2">
      <c r="A64" s="26" t="s">
        <v>21</v>
      </c>
      <c r="B64" s="22">
        <f t="shared" si="1"/>
        <v>-2249</v>
      </c>
      <c r="C64" s="22">
        <f t="shared" si="2"/>
        <v>2037</v>
      </c>
      <c r="D64" s="22">
        <f t="shared" si="3"/>
        <v>4286</v>
      </c>
      <c r="E64" s="22">
        <f t="shared" si="4"/>
        <v>704</v>
      </c>
      <c r="F64" s="34">
        <v>831</v>
      </c>
      <c r="G64" s="34">
        <v>127</v>
      </c>
      <c r="H64" s="22">
        <f t="shared" si="5"/>
        <v>-3376</v>
      </c>
      <c r="I64" s="22">
        <f t="shared" si="6"/>
        <v>688</v>
      </c>
      <c r="J64" s="22">
        <f t="shared" si="7"/>
        <v>4064</v>
      </c>
      <c r="K64" s="22">
        <f t="shared" si="8"/>
        <v>-2957</v>
      </c>
      <c r="L64" s="34">
        <v>19</v>
      </c>
      <c r="M64" s="34">
        <v>2976</v>
      </c>
      <c r="N64" s="22">
        <f t="shared" si="9"/>
        <v>-579</v>
      </c>
      <c r="O64" s="34">
        <v>117</v>
      </c>
      <c r="P64" s="34">
        <v>696</v>
      </c>
      <c r="Q64" s="22">
        <f t="shared" si="10"/>
        <v>160</v>
      </c>
      <c r="R64" s="34">
        <v>552</v>
      </c>
      <c r="S64" s="34">
        <v>392</v>
      </c>
      <c r="T64" s="22">
        <f t="shared" si="11"/>
        <v>423</v>
      </c>
      <c r="U64" s="34">
        <v>518</v>
      </c>
      <c r="V64" s="34">
        <v>95</v>
      </c>
    </row>
    <row r="65" spans="1:23" ht="21" customHeight="1" x14ac:dyDescent="0.2">
      <c r="A65" s="80" t="s">
        <v>22</v>
      </c>
      <c r="B65" s="76">
        <f t="shared" si="1"/>
        <v>-3180</v>
      </c>
      <c r="C65" s="76">
        <f t="shared" si="2"/>
        <v>2119</v>
      </c>
      <c r="D65" s="76">
        <f t="shared" si="3"/>
        <v>5299</v>
      </c>
      <c r="E65" s="76">
        <f t="shared" si="4"/>
        <v>1036</v>
      </c>
      <c r="F65" s="69">
        <v>1253</v>
      </c>
      <c r="G65" s="69">
        <v>217</v>
      </c>
      <c r="H65" s="76">
        <f t="shared" si="5"/>
        <v>-4261</v>
      </c>
      <c r="I65" s="76">
        <f t="shared" si="6"/>
        <v>710</v>
      </c>
      <c r="J65" s="76">
        <f t="shared" si="7"/>
        <v>4971</v>
      </c>
      <c r="K65" s="76">
        <f t="shared" si="8"/>
        <v>-3564</v>
      </c>
      <c r="L65" s="69">
        <v>24</v>
      </c>
      <c r="M65" s="69">
        <v>3588</v>
      </c>
      <c r="N65" s="76">
        <f t="shared" si="9"/>
        <v>-745</v>
      </c>
      <c r="O65" s="69">
        <v>145</v>
      </c>
      <c r="P65" s="69">
        <v>890</v>
      </c>
      <c r="Q65" s="76">
        <f t="shared" si="10"/>
        <v>48</v>
      </c>
      <c r="R65" s="69">
        <v>541</v>
      </c>
      <c r="S65" s="69">
        <v>493</v>
      </c>
      <c r="T65" s="76">
        <f t="shared" si="11"/>
        <v>45</v>
      </c>
      <c r="U65" s="69">
        <v>156</v>
      </c>
      <c r="V65" s="69">
        <v>111</v>
      </c>
    </row>
    <row r="66" spans="1:23" ht="21" customHeight="1" x14ac:dyDescent="0.2">
      <c r="A66" s="26" t="s">
        <v>23</v>
      </c>
      <c r="B66" s="22">
        <f t="shared" si="1"/>
        <v>-2527</v>
      </c>
      <c r="C66" s="22">
        <f t="shared" si="2"/>
        <v>2213</v>
      </c>
      <c r="D66" s="22">
        <f t="shared" si="3"/>
        <v>4740</v>
      </c>
      <c r="E66" s="22">
        <f t="shared" si="4"/>
        <v>1108</v>
      </c>
      <c r="F66" s="34">
        <v>1322</v>
      </c>
      <c r="G66" s="34">
        <v>214</v>
      </c>
      <c r="H66" s="22">
        <f t="shared" si="5"/>
        <v>-3616</v>
      </c>
      <c r="I66" s="22">
        <f t="shared" si="6"/>
        <v>799</v>
      </c>
      <c r="J66" s="22">
        <f t="shared" si="7"/>
        <v>4415</v>
      </c>
      <c r="K66" s="22">
        <f t="shared" si="8"/>
        <v>-3426</v>
      </c>
      <c r="L66" s="34">
        <v>23</v>
      </c>
      <c r="M66" s="34">
        <v>3449</v>
      </c>
      <c r="N66" s="22">
        <f t="shared" si="9"/>
        <v>-396</v>
      </c>
      <c r="O66" s="34">
        <v>83</v>
      </c>
      <c r="P66" s="34">
        <v>479</v>
      </c>
      <c r="Q66" s="22">
        <f t="shared" si="10"/>
        <v>206</v>
      </c>
      <c r="R66" s="34">
        <v>693</v>
      </c>
      <c r="S66" s="34">
        <v>487</v>
      </c>
      <c r="T66" s="22">
        <f t="shared" si="11"/>
        <v>-19</v>
      </c>
      <c r="U66" s="34">
        <v>92</v>
      </c>
      <c r="V66" s="34">
        <v>111</v>
      </c>
    </row>
    <row r="67" spans="1:23" ht="21" customHeight="1" x14ac:dyDescent="0.2">
      <c r="A67" s="80" t="s">
        <v>24</v>
      </c>
      <c r="B67" s="76">
        <f t="shared" si="1"/>
        <v>-2806</v>
      </c>
      <c r="C67" s="76">
        <f t="shared" si="2"/>
        <v>2514</v>
      </c>
      <c r="D67" s="76">
        <f t="shared" si="3"/>
        <v>5320</v>
      </c>
      <c r="E67" s="76">
        <f t="shared" si="4"/>
        <v>965</v>
      </c>
      <c r="F67" s="69">
        <v>1128</v>
      </c>
      <c r="G67" s="69">
        <v>163</v>
      </c>
      <c r="H67" s="76">
        <f t="shared" si="5"/>
        <v>-4319</v>
      </c>
      <c r="I67" s="76">
        <f t="shared" si="6"/>
        <v>702</v>
      </c>
      <c r="J67" s="76">
        <f t="shared" si="7"/>
        <v>5021</v>
      </c>
      <c r="K67" s="76">
        <f t="shared" si="8"/>
        <v>-3724</v>
      </c>
      <c r="L67" s="69">
        <v>29</v>
      </c>
      <c r="M67" s="69">
        <v>3753</v>
      </c>
      <c r="N67" s="76">
        <f t="shared" si="9"/>
        <v>-386</v>
      </c>
      <c r="O67" s="69">
        <v>164</v>
      </c>
      <c r="P67" s="69">
        <v>550</v>
      </c>
      <c r="Q67" s="76">
        <f t="shared" si="10"/>
        <v>-209</v>
      </c>
      <c r="R67" s="69">
        <v>509</v>
      </c>
      <c r="S67" s="69">
        <v>718</v>
      </c>
      <c r="T67" s="76">
        <f t="shared" si="11"/>
        <v>548</v>
      </c>
      <c r="U67" s="69">
        <v>684</v>
      </c>
      <c r="V67" s="69">
        <v>136</v>
      </c>
    </row>
    <row r="68" spans="1:23" ht="21" customHeight="1" x14ac:dyDescent="0.2">
      <c r="A68" s="26" t="s">
        <v>25</v>
      </c>
      <c r="B68" s="22">
        <f t="shared" si="1"/>
        <v>-1513</v>
      </c>
      <c r="C68" s="22">
        <f t="shared" si="2"/>
        <v>2396</v>
      </c>
      <c r="D68" s="22">
        <f t="shared" si="3"/>
        <v>3909</v>
      </c>
      <c r="E68" s="22">
        <f t="shared" si="4"/>
        <v>543</v>
      </c>
      <c r="F68" s="34">
        <v>718</v>
      </c>
      <c r="G68" s="34">
        <v>175</v>
      </c>
      <c r="H68" s="22">
        <f t="shared" si="5"/>
        <v>-2579</v>
      </c>
      <c r="I68" s="22">
        <f t="shared" si="6"/>
        <v>935</v>
      </c>
      <c r="J68" s="22">
        <f t="shared" si="7"/>
        <v>3514</v>
      </c>
      <c r="K68" s="22">
        <f t="shared" si="8"/>
        <v>-1892</v>
      </c>
      <c r="L68" s="34">
        <v>155</v>
      </c>
      <c r="M68" s="34">
        <v>2047</v>
      </c>
      <c r="N68" s="22">
        <f t="shared" si="9"/>
        <v>-612</v>
      </c>
      <c r="O68" s="34">
        <v>120</v>
      </c>
      <c r="P68" s="34">
        <v>732</v>
      </c>
      <c r="Q68" s="22">
        <f t="shared" si="10"/>
        <v>-75</v>
      </c>
      <c r="R68" s="34">
        <v>660</v>
      </c>
      <c r="S68" s="34">
        <v>735</v>
      </c>
      <c r="T68" s="22">
        <f t="shared" si="11"/>
        <v>523</v>
      </c>
      <c r="U68" s="34">
        <v>743</v>
      </c>
      <c r="V68" s="34">
        <v>220</v>
      </c>
    </row>
    <row r="69" spans="1:23" ht="21" customHeight="1" x14ac:dyDescent="0.2">
      <c r="A69" s="80" t="s">
        <v>26</v>
      </c>
      <c r="B69" s="76">
        <f t="shared" si="1"/>
        <v>-2581</v>
      </c>
      <c r="C69" s="76">
        <f t="shared" si="2"/>
        <v>2238</v>
      </c>
      <c r="D69" s="76">
        <f t="shared" si="3"/>
        <v>4819</v>
      </c>
      <c r="E69" s="76">
        <f t="shared" si="4"/>
        <v>785</v>
      </c>
      <c r="F69" s="69">
        <v>1061</v>
      </c>
      <c r="G69" s="69">
        <v>276</v>
      </c>
      <c r="H69" s="76">
        <f t="shared" si="5"/>
        <v>-3549</v>
      </c>
      <c r="I69" s="76">
        <f t="shared" si="6"/>
        <v>859</v>
      </c>
      <c r="J69" s="76">
        <f t="shared" si="7"/>
        <v>4408</v>
      </c>
      <c r="K69" s="76">
        <f t="shared" si="8"/>
        <v>-2489</v>
      </c>
      <c r="L69" s="69">
        <v>164</v>
      </c>
      <c r="M69" s="69">
        <v>2653</v>
      </c>
      <c r="N69" s="76">
        <f t="shared" si="9"/>
        <v>-852</v>
      </c>
      <c r="O69" s="69">
        <v>101</v>
      </c>
      <c r="P69" s="69">
        <v>953</v>
      </c>
      <c r="Q69" s="76">
        <f t="shared" si="10"/>
        <v>-208</v>
      </c>
      <c r="R69" s="69">
        <v>594</v>
      </c>
      <c r="S69" s="69">
        <v>802</v>
      </c>
      <c r="T69" s="76">
        <f t="shared" si="11"/>
        <v>183</v>
      </c>
      <c r="U69" s="69">
        <v>318</v>
      </c>
      <c r="V69" s="69">
        <v>135</v>
      </c>
    </row>
    <row r="70" spans="1:23" ht="21" customHeight="1" x14ac:dyDescent="0.2">
      <c r="A70" s="26" t="s">
        <v>27</v>
      </c>
      <c r="B70" s="22">
        <f t="shared" si="1"/>
        <v>-1971</v>
      </c>
      <c r="C70" s="22">
        <f t="shared" si="2"/>
        <v>2301</v>
      </c>
      <c r="D70" s="22">
        <f t="shared" si="3"/>
        <v>4272</v>
      </c>
      <c r="E70" s="22">
        <f t="shared" si="4"/>
        <v>868</v>
      </c>
      <c r="F70" s="34">
        <v>1170</v>
      </c>
      <c r="G70" s="34">
        <v>302</v>
      </c>
      <c r="H70" s="22">
        <f t="shared" si="5"/>
        <v>-2805</v>
      </c>
      <c r="I70" s="22">
        <f t="shared" si="6"/>
        <v>1046</v>
      </c>
      <c r="J70" s="22">
        <f t="shared" si="7"/>
        <v>3851</v>
      </c>
      <c r="K70" s="22">
        <f t="shared" si="8"/>
        <v>-2139</v>
      </c>
      <c r="L70" s="34">
        <v>169</v>
      </c>
      <c r="M70" s="34">
        <v>2308</v>
      </c>
      <c r="N70" s="22">
        <f t="shared" si="9"/>
        <v>-506</v>
      </c>
      <c r="O70" s="34">
        <v>123</v>
      </c>
      <c r="P70" s="34">
        <v>629</v>
      </c>
      <c r="Q70" s="22">
        <f t="shared" si="10"/>
        <v>-160</v>
      </c>
      <c r="R70" s="34">
        <v>754</v>
      </c>
      <c r="S70" s="34">
        <v>914</v>
      </c>
      <c r="T70" s="22">
        <f t="shared" si="11"/>
        <v>-34</v>
      </c>
      <c r="U70" s="34">
        <v>85</v>
      </c>
      <c r="V70" s="34">
        <v>119</v>
      </c>
    </row>
    <row r="71" spans="1:23" ht="21" customHeight="1" x14ac:dyDescent="0.2">
      <c r="A71" s="80" t="s">
        <v>28</v>
      </c>
      <c r="B71" s="76">
        <f t="shared" si="1"/>
        <v>-1624</v>
      </c>
      <c r="C71" s="76">
        <f t="shared" si="2"/>
        <v>2034</v>
      </c>
      <c r="D71" s="76">
        <f t="shared" si="3"/>
        <v>3658</v>
      </c>
      <c r="E71" s="76">
        <f t="shared" si="4"/>
        <v>716</v>
      </c>
      <c r="F71" s="69">
        <v>924</v>
      </c>
      <c r="G71" s="69">
        <v>208</v>
      </c>
      <c r="H71" s="76">
        <f t="shared" si="5"/>
        <v>-2444</v>
      </c>
      <c r="I71" s="76">
        <f t="shared" si="6"/>
        <v>884</v>
      </c>
      <c r="J71" s="76">
        <f t="shared" si="7"/>
        <v>3328</v>
      </c>
      <c r="K71" s="76">
        <f t="shared" si="8"/>
        <v>-1610</v>
      </c>
      <c r="L71" s="69">
        <v>172</v>
      </c>
      <c r="M71" s="69">
        <v>1782</v>
      </c>
      <c r="N71" s="76">
        <f t="shared" si="9"/>
        <v>-413</v>
      </c>
      <c r="O71" s="69">
        <v>109</v>
      </c>
      <c r="P71" s="69">
        <v>522</v>
      </c>
      <c r="Q71" s="76">
        <f t="shared" si="10"/>
        <v>-421</v>
      </c>
      <c r="R71" s="69">
        <v>603</v>
      </c>
      <c r="S71" s="69">
        <v>1024</v>
      </c>
      <c r="T71" s="76">
        <f t="shared" si="11"/>
        <v>104</v>
      </c>
      <c r="U71" s="69">
        <v>226</v>
      </c>
      <c r="V71" s="69">
        <v>122</v>
      </c>
    </row>
    <row r="72" spans="1:23" ht="21" customHeight="1" x14ac:dyDescent="0.2">
      <c r="A72" s="26" t="s">
        <v>29</v>
      </c>
      <c r="B72" s="22">
        <f t="shared" si="1"/>
        <v>-1165</v>
      </c>
      <c r="C72" s="22">
        <f t="shared" si="2"/>
        <v>2316</v>
      </c>
      <c r="D72" s="22">
        <f t="shared" si="3"/>
        <v>3481</v>
      </c>
      <c r="E72" s="22">
        <f t="shared" si="4"/>
        <v>369</v>
      </c>
      <c r="F72" s="34">
        <v>536</v>
      </c>
      <c r="G72" s="34">
        <v>167</v>
      </c>
      <c r="H72" s="22">
        <f t="shared" si="5"/>
        <v>-2673</v>
      </c>
      <c r="I72" s="22">
        <f t="shared" si="6"/>
        <v>527</v>
      </c>
      <c r="J72" s="22">
        <f t="shared" si="7"/>
        <v>3200</v>
      </c>
      <c r="K72" s="22">
        <f t="shared" si="8"/>
        <v>-1883</v>
      </c>
      <c r="L72" s="34">
        <v>-125</v>
      </c>
      <c r="M72" s="34">
        <v>1758</v>
      </c>
      <c r="N72" s="22">
        <f t="shared" si="9"/>
        <v>-557</v>
      </c>
      <c r="O72" s="34">
        <v>114</v>
      </c>
      <c r="P72" s="34">
        <v>671</v>
      </c>
      <c r="Q72" s="22">
        <f t="shared" si="10"/>
        <v>-233</v>
      </c>
      <c r="R72" s="34">
        <v>538</v>
      </c>
      <c r="S72" s="34">
        <v>771</v>
      </c>
      <c r="T72" s="22">
        <f t="shared" si="11"/>
        <v>1139</v>
      </c>
      <c r="U72" s="34">
        <v>1253</v>
      </c>
      <c r="V72" s="34">
        <v>114</v>
      </c>
    </row>
    <row r="73" spans="1:23" ht="21" customHeight="1" x14ac:dyDescent="0.2">
      <c r="A73" s="80" t="s">
        <v>30</v>
      </c>
      <c r="B73" s="76">
        <f t="shared" si="1"/>
        <v>-3175</v>
      </c>
      <c r="C73" s="76">
        <f t="shared" si="2"/>
        <v>1521</v>
      </c>
      <c r="D73" s="76">
        <f t="shared" si="3"/>
        <v>4696</v>
      </c>
      <c r="E73" s="76">
        <f t="shared" si="4"/>
        <v>708</v>
      </c>
      <c r="F73" s="69">
        <v>854</v>
      </c>
      <c r="G73" s="69">
        <v>146</v>
      </c>
      <c r="H73" s="76">
        <f t="shared" si="5"/>
        <v>-4050</v>
      </c>
      <c r="I73" s="76">
        <f t="shared" si="6"/>
        <v>397</v>
      </c>
      <c r="J73" s="76">
        <f t="shared" si="7"/>
        <v>4447</v>
      </c>
      <c r="K73" s="76">
        <f t="shared" si="8"/>
        <v>-3195</v>
      </c>
      <c r="L73" s="69">
        <v>-112</v>
      </c>
      <c r="M73" s="69">
        <v>3083</v>
      </c>
      <c r="N73" s="76">
        <f t="shared" si="9"/>
        <v>-637</v>
      </c>
      <c r="O73" s="69">
        <v>115</v>
      </c>
      <c r="P73" s="69">
        <v>752</v>
      </c>
      <c r="Q73" s="76">
        <f t="shared" si="10"/>
        <v>-218</v>
      </c>
      <c r="R73" s="69">
        <v>394</v>
      </c>
      <c r="S73" s="69">
        <v>612</v>
      </c>
      <c r="T73" s="76">
        <f t="shared" si="11"/>
        <v>167</v>
      </c>
      <c r="U73" s="69">
        <v>270</v>
      </c>
      <c r="V73" s="69">
        <v>103</v>
      </c>
    </row>
    <row r="74" spans="1:23" ht="21" customHeight="1" x14ac:dyDescent="0.2">
      <c r="A74" s="26" t="s">
        <v>31</v>
      </c>
      <c r="B74" s="22">
        <f t="shared" si="1"/>
        <v>-2703</v>
      </c>
      <c r="C74" s="22">
        <f t="shared" si="2"/>
        <v>1458</v>
      </c>
      <c r="D74" s="22">
        <f t="shared" si="3"/>
        <v>4161</v>
      </c>
      <c r="E74" s="22">
        <f t="shared" si="4"/>
        <v>743</v>
      </c>
      <c r="F74" s="34">
        <v>1007</v>
      </c>
      <c r="G74" s="34">
        <v>264</v>
      </c>
      <c r="H74" s="22">
        <f t="shared" si="5"/>
        <v>-3425</v>
      </c>
      <c r="I74" s="22">
        <f t="shared" si="6"/>
        <v>385</v>
      </c>
      <c r="J74" s="22">
        <f t="shared" si="7"/>
        <v>3810</v>
      </c>
      <c r="K74" s="22">
        <f t="shared" si="8"/>
        <v>-2879</v>
      </c>
      <c r="L74" s="34">
        <v>-179</v>
      </c>
      <c r="M74" s="34">
        <v>2700</v>
      </c>
      <c r="N74" s="22">
        <f t="shared" si="9"/>
        <v>-351</v>
      </c>
      <c r="O74" s="34">
        <v>128</v>
      </c>
      <c r="P74" s="34">
        <v>479</v>
      </c>
      <c r="Q74" s="22">
        <f t="shared" si="10"/>
        <v>-195</v>
      </c>
      <c r="R74" s="34">
        <v>436</v>
      </c>
      <c r="S74" s="34">
        <v>631</v>
      </c>
      <c r="T74" s="22">
        <f t="shared" si="11"/>
        <v>-21</v>
      </c>
      <c r="U74" s="34">
        <v>66</v>
      </c>
      <c r="V74" s="34">
        <v>87</v>
      </c>
    </row>
    <row r="75" spans="1:23" ht="21" customHeight="1" x14ac:dyDescent="0.2">
      <c r="A75" s="80" t="s">
        <v>32</v>
      </c>
      <c r="B75" s="76">
        <f t="shared" si="1"/>
        <v>-2823</v>
      </c>
      <c r="C75" s="76">
        <f t="shared" si="2"/>
        <v>1663</v>
      </c>
      <c r="D75" s="76">
        <f t="shared" si="3"/>
        <v>4486</v>
      </c>
      <c r="E75" s="76">
        <f t="shared" si="4"/>
        <v>564</v>
      </c>
      <c r="F75" s="69">
        <v>772</v>
      </c>
      <c r="G75" s="69">
        <v>208</v>
      </c>
      <c r="H75" s="76">
        <f t="shared" si="5"/>
        <v>-3872</v>
      </c>
      <c r="I75" s="76">
        <f t="shared" si="6"/>
        <v>308</v>
      </c>
      <c r="J75" s="76">
        <f t="shared" si="7"/>
        <v>4180</v>
      </c>
      <c r="K75" s="76">
        <f t="shared" si="8"/>
        <v>-2894</v>
      </c>
      <c r="L75" s="69">
        <v>-155</v>
      </c>
      <c r="M75" s="69">
        <v>2739</v>
      </c>
      <c r="N75" s="76">
        <f t="shared" si="9"/>
        <v>-741</v>
      </c>
      <c r="O75" s="69">
        <v>74</v>
      </c>
      <c r="P75" s="69">
        <v>815</v>
      </c>
      <c r="Q75" s="76">
        <f t="shared" si="10"/>
        <v>-237</v>
      </c>
      <c r="R75" s="69">
        <v>389</v>
      </c>
      <c r="S75" s="69">
        <v>626</v>
      </c>
      <c r="T75" s="76">
        <f t="shared" si="11"/>
        <v>485</v>
      </c>
      <c r="U75" s="69">
        <v>583</v>
      </c>
      <c r="V75" s="69">
        <v>98</v>
      </c>
    </row>
    <row r="76" spans="1:23" ht="21" customHeight="1" x14ac:dyDescent="0.2">
      <c r="A76" s="26" t="s">
        <v>33</v>
      </c>
      <c r="B76" s="22">
        <f t="shared" si="1"/>
        <v>-2962</v>
      </c>
      <c r="C76" s="22">
        <f t="shared" si="2"/>
        <v>1978</v>
      </c>
      <c r="D76" s="22">
        <f t="shared" si="3"/>
        <v>4940</v>
      </c>
      <c r="E76" s="22">
        <f t="shared" si="4"/>
        <v>319</v>
      </c>
      <c r="F76" s="34">
        <v>505</v>
      </c>
      <c r="G76" s="34">
        <v>186</v>
      </c>
      <c r="H76" s="22">
        <f t="shared" si="5"/>
        <v>-3889</v>
      </c>
      <c r="I76" s="22">
        <f t="shared" si="6"/>
        <v>758</v>
      </c>
      <c r="J76" s="22">
        <f t="shared" si="7"/>
        <v>4647</v>
      </c>
      <c r="K76" s="22">
        <f t="shared" si="8"/>
        <v>-3228</v>
      </c>
      <c r="L76" s="34">
        <v>206</v>
      </c>
      <c r="M76" s="34">
        <v>3434</v>
      </c>
      <c r="N76" s="22">
        <f t="shared" si="9"/>
        <v>-673</v>
      </c>
      <c r="O76" s="34">
        <v>46</v>
      </c>
      <c r="P76" s="34">
        <v>719</v>
      </c>
      <c r="Q76" s="22">
        <f t="shared" si="10"/>
        <v>12</v>
      </c>
      <c r="R76" s="34">
        <v>506</v>
      </c>
      <c r="S76" s="34">
        <v>494</v>
      </c>
      <c r="T76" s="22">
        <f t="shared" si="11"/>
        <v>608</v>
      </c>
      <c r="U76" s="34">
        <v>715</v>
      </c>
      <c r="V76" s="34">
        <v>107</v>
      </c>
      <c r="W76" s="40"/>
    </row>
    <row r="77" spans="1:23" ht="21" customHeight="1" x14ac:dyDescent="0.2">
      <c r="A77" s="80" t="s">
        <v>34</v>
      </c>
      <c r="B77" s="76">
        <f t="shared" si="1"/>
        <v>-2760</v>
      </c>
      <c r="C77" s="76">
        <f t="shared" si="2"/>
        <v>1822</v>
      </c>
      <c r="D77" s="76">
        <f t="shared" si="3"/>
        <v>4582</v>
      </c>
      <c r="E77" s="76">
        <f t="shared" si="4"/>
        <v>630</v>
      </c>
      <c r="F77" s="69">
        <v>843</v>
      </c>
      <c r="G77" s="69">
        <v>213</v>
      </c>
      <c r="H77" s="76">
        <f t="shared" si="5"/>
        <v>-3545</v>
      </c>
      <c r="I77" s="76">
        <f t="shared" si="6"/>
        <v>727</v>
      </c>
      <c r="J77" s="76">
        <f t="shared" si="7"/>
        <v>4272</v>
      </c>
      <c r="K77" s="76">
        <f t="shared" si="8"/>
        <v>-2795</v>
      </c>
      <c r="L77" s="69">
        <v>226</v>
      </c>
      <c r="M77" s="69">
        <v>3021</v>
      </c>
      <c r="N77" s="76">
        <f t="shared" si="9"/>
        <v>-686</v>
      </c>
      <c r="O77" s="69">
        <v>66</v>
      </c>
      <c r="P77" s="69">
        <v>752</v>
      </c>
      <c r="Q77" s="76">
        <f t="shared" si="10"/>
        <v>-64</v>
      </c>
      <c r="R77" s="69">
        <v>435</v>
      </c>
      <c r="S77" s="69">
        <v>499</v>
      </c>
      <c r="T77" s="76">
        <f t="shared" si="11"/>
        <v>155</v>
      </c>
      <c r="U77" s="69">
        <v>252</v>
      </c>
      <c r="V77" s="69">
        <v>97</v>
      </c>
      <c r="W77" s="40"/>
    </row>
    <row r="78" spans="1:23" ht="21" customHeight="1" x14ac:dyDescent="0.2">
      <c r="A78" s="26" t="s">
        <v>35</v>
      </c>
      <c r="B78" s="22">
        <f t="shared" si="1"/>
        <v>-3451</v>
      </c>
      <c r="C78" s="22">
        <f t="shared" si="2"/>
        <v>1894</v>
      </c>
      <c r="D78" s="22">
        <f t="shared" si="3"/>
        <v>5345</v>
      </c>
      <c r="E78" s="22">
        <f t="shared" si="4"/>
        <v>671</v>
      </c>
      <c r="F78" s="34">
        <v>962</v>
      </c>
      <c r="G78" s="34">
        <v>291</v>
      </c>
      <c r="H78" s="22">
        <f t="shared" si="5"/>
        <v>-4141</v>
      </c>
      <c r="I78" s="22">
        <f t="shared" si="6"/>
        <v>813</v>
      </c>
      <c r="J78" s="22">
        <f t="shared" si="7"/>
        <v>4954</v>
      </c>
      <c r="K78" s="22">
        <f t="shared" si="8"/>
        <v>-3392</v>
      </c>
      <c r="L78" s="34">
        <v>267</v>
      </c>
      <c r="M78" s="34">
        <v>3659</v>
      </c>
      <c r="N78" s="22">
        <f t="shared" si="9"/>
        <v>-741</v>
      </c>
      <c r="O78" s="34">
        <v>99</v>
      </c>
      <c r="P78" s="34">
        <v>840</v>
      </c>
      <c r="Q78" s="22">
        <f t="shared" si="10"/>
        <v>-8</v>
      </c>
      <c r="R78" s="34">
        <v>447</v>
      </c>
      <c r="S78" s="34">
        <v>455</v>
      </c>
      <c r="T78" s="22">
        <f t="shared" si="11"/>
        <v>19</v>
      </c>
      <c r="U78" s="34">
        <v>119</v>
      </c>
      <c r="V78" s="34">
        <v>100</v>
      </c>
      <c r="W78" s="40"/>
    </row>
    <row r="79" spans="1:23" ht="21" customHeight="1" x14ac:dyDescent="0.2">
      <c r="A79" s="80" t="s">
        <v>36</v>
      </c>
      <c r="B79" s="76">
        <f t="shared" si="1"/>
        <v>-2730</v>
      </c>
      <c r="C79" s="76">
        <f t="shared" si="2"/>
        <v>3024</v>
      </c>
      <c r="D79" s="76">
        <f t="shared" si="3"/>
        <v>5754</v>
      </c>
      <c r="E79" s="76">
        <f t="shared" si="4"/>
        <v>495</v>
      </c>
      <c r="F79" s="69">
        <v>737</v>
      </c>
      <c r="G79" s="69">
        <v>242</v>
      </c>
      <c r="H79" s="76">
        <f t="shared" si="5"/>
        <v>-4555</v>
      </c>
      <c r="I79" s="76">
        <f t="shared" si="6"/>
        <v>836</v>
      </c>
      <c r="J79" s="76">
        <f t="shared" si="7"/>
        <v>5391</v>
      </c>
      <c r="K79" s="76">
        <f t="shared" si="8"/>
        <v>-3771</v>
      </c>
      <c r="L79" s="69">
        <v>273</v>
      </c>
      <c r="M79" s="69">
        <v>4044</v>
      </c>
      <c r="N79" s="76">
        <f t="shared" si="9"/>
        <v>-797</v>
      </c>
      <c r="O79" s="69">
        <v>69</v>
      </c>
      <c r="P79" s="69">
        <v>866</v>
      </c>
      <c r="Q79" s="76">
        <f t="shared" si="10"/>
        <v>13</v>
      </c>
      <c r="R79" s="69">
        <v>494</v>
      </c>
      <c r="S79" s="69">
        <v>481</v>
      </c>
      <c r="T79" s="76">
        <f t="shared" si="11"/>
        <v>1330</v>
      </c>
      <c r="U79" s="69">
        <v>1451</v>
      </c>
      <c r="V79" s="69">
        <v>121</v>
      </c>
      <c r="W79" s="40"/>
    </row>
    <row r="80" spans="1:23" ht="21" customHeight="1" x14ac:dyDescent="0.2">
      <c r="A80" s="26" t="s">
        <v>37</v>
      </c>
      <c r="B80" s="22">
        <f t="shared" si="1"/>
        <v>-2505</v>
      </c>
      <c r="C80" s="22">
        <f t="shared" si="2"/>
        <v>2163</v>
      </c>
      <c r="D80" s="22">
        <f t="shared" si="3"/>
        <v>4668</v>
      </c>
      <c r="E80" s="22">
        <f t="shared" si="4"/>
        <v>290</v>
      </c>
      <c r="F80" s="34">
        <v>441</v>
      </c>
      <c r="G80" s="34">
        <v>151</v>
      </c>
      <c r="H80" s="22">
        <f t="shared" si="5"/>
        <v>-3532</v>
      </c>
      <c r="I80" s="22">
        <f t="shared" si="6"/>
        <v>860</v>
      </c>
      <c r="J80" s="22">
        <f t="shared" si="7"/>
        <v>4392</v>
      </c>
      <c r="K80" s="22">
        <f t="shared" si="8"/>
        <v>-2672</v>
      </c>
      <c r="L80" s="34">
        <v>318</v>
      </c>
      <c r="M80" s="34">
        <v>2990</v>
      </c>
      <c r="N80" s="22">
        <f t="shared" si="9"/>
        <v>-800</v>
      </c>
      <c r="O80" s="34">
        <v>68</v>
      </c>
      <c r="P80" s="34">
        <v>868</v>
      </c>
      <c r="Q80" s="22">
        <f t="shared" si="10"/>
        <v>-60</v>
      </c>
      <c r="R80" s="34">
        <v>474</v>
      </c>
      <c r="S80" s="34">
        <v>534</v>
      </c>
      <c r="T80" s="22">
        <f t="shared" si="11"/>
        <v>737</v>
      </c>
      <c r="U80" s="34">
        <v>862</v>
      </c>
      <c r="V80" s="34">
        <v>125</v>
      </c>
      <c r="W80" s="40"/>
    </row>
    <row r="81" spans="1:23" ht="21" customHeight="1" x14ac:dyDescent="0.2">
      <c r="A81" s="80" t="s">
        <v>38</v>
      </c>
      <c r="B81" s="76">
        <f t="shared" si="1"/>
        <v>-4378</v>
      </c>
      <c r="C81" s="76">
        <f t="shared" si="2"/>
        <v>1927</v>
      </c>
      <c r="D81" s="76">
        <f t="shared" si="3"/>
        <v>6305</v>
      </c>
      <c r="E81" s="76">
        <f t="shared" si="4"/>
        <v>531</v>
      </c>
      <c r="F81" s="69">
        <v>776</v>
      </c>
      <c r="G81" s="69">
        <v>245</v>
      </c>
      <c r="H81" s="76">
        <f t="shared" si="5"/>
        <v>-5083</v>
      </c>
      <c r="I81" s="76">
        <f t="shared" si="6"/>
        <v>863</v>
      </c>
      <c r="J81" s="76">
        <f t="shared" si="7"/>
        <v>5946</v>
      </c>
      <c r="K81" s="76">
        <f t="shared" si="8"/>
        <v>-4056</v>
      </c>
      <c r="L81" s="69">
        <v>319</v>
      </c>
      <c r="M81" s="69">
        <v>4375</v>
      </c>
      <c r="N81" s="76">
        <f t="shared" si="9"/>
        <v>-949</v>
      </c>
      <c r="O81" s="69">
        <v>81</v>
      </c>
      <c r="P81" s="69">
        <v>1030</v>
      </c>
      <c r="Q81" s="76">
        <f t="shared" si="10"/>
        <v>-78</v>
      </c>
      <c r="R81" s="69">
        <v>463</v>
      </c>
      <c r="S81" s="69">
        <v>541</v>
      </c>
      <c r="T81" s="76">
        <f t="shared" si="11"/>
        <v>174</v>
      </c>
      <c r="U81" s="69">
        <v>288</v>
      </c>
      <c r="V81" s="69">
        <v>114</v>
      </c>
      <c r="W81" s="40"/>
    </row>
    <row r="82" spans="1:23" ht="21" customHeight="1" x14ac:dyDescent="0.2">
      <c r="A82" s="26" t="s">
        <v>39</v>
      </c>
      <c r="B82" s="22">
        <f t="shared" si="1"/>
        <v>-4191</v>
      </c>
      <c r="C82" s="22">
        <f t="shared" si="2"/>
        <v>1761</v>
      </c>
      <c r="D82" s="22">
        <f t="shared" si="3"/>
        <v>5952</v>
      </c>
      <c r="E82" s="22">
        <f t="shared" si="4"/>
        <v>555</v>
      </c>
      <c r="F82" s="34">
        <v>869</v>
      </c>
      <c r="G82" s="34">
        <v>314</v>
      </c>
      <c r="H82" s="22">
        <f t="shared" si="5"/>
        <v>-4778</v>
      </c>
      <c r="I82" s="22">
        <f t="shared" si="6"/>
        <v>754</v>
      </c>
      <c r="J82" s="22">
        <f t="shared" si="7"/>
        <v>5532</v>
      </c>
      <c r="K82" s="22">
        <f t="shared" si="8"/>
        <v>-3168</v>
      </c>
      <c r="L82" s="34">
        <v>157</v>
      </c>
      <c r="M82" s="34">
        <v>3325</v>
      </c>
      <c r="N82" s="22">
        <f t="shared" si="9"/>
        <v>-1498</v>
      </c>
      <c r="O82" s="34">
        <v>125</v>
      </c>
      <c r="P82" s="34">
        <v>1623</v>
      </c>
      <c r="Q82" s="22">
        <f t="shared" si="10"/>
        <v>-112</v>
      </c>
      <c r="R82" s="34">
        <v>472</v>
      </c>
      <c r="S82" s="34">
        <v>584</v>
      </c>
      <c r="T82" s="22">
        <f t="shared" si="11"/>
        <v>32</v>
      </c>
      <c r="U82" s="34">
        <v>138</v>
      </c>
      <c r="V82" s="34">
        <v>106</v>
      </c>
      <c r="W82" s="40"/>
    </row>
    <row r="83" spans="1:23" ht="21" customHeight="1" x14ac:dyDescent="0.2">
      <c r="A83" s="27" t="s">
        <v>40</v>
      </c>
      <c r="B83" s="23">
        <f t="shared" si="1"/>
        <v>-2382</v>
      </c>
      <c r="C83" s="23">
        <f t="shared" si="2"/>
        <v>3212</v>
      </c>
      <c r="D83" s="23">
        <f t="shared" si="3"/>
        <v>5594</v>
      </c>
      <c r="E83" s="23">
        <f t="shared" si="4"/>
        <v>455</v>
      </c>
      <c r="F83" s="35">
        <v>692</v>
      </c>
      <c r="G83" s="35">
        <v>237</v>
      </c>
      <c r="H83" s="23">
        <f t="shared" si="5"/>
        <v>-4388</v>
      </c>
      <c r="I83" s="23">
        <f t="shared" si="6"/>
        <v>846</v>
      </c>
      <c r="J83" s="23">
        <f t="shared" si="7"/>
        <v>5234</v>
      </c>
      <c r="K83" s="23">
        <f t="shared" si="8"/>
        <v>-3158</v>
      </c>
      <c r="L83" s="35">
        <v>312</v>
      </c>
      <c r="M83" s="35">
        <v>3470</v>
      </c>
      <c r="N83" s="23">
        <f t="shared" si="9"/>
        <v>-1075</v>
      </c>
      <c r="O83" s="35">
        <v>87</v>
      </c>
      <c r="P83" s="35">
        <v>1162</v>
      </c>
      <c r="Q83" s="23">
        <f t="shared" si="10"/>
        <v>-155</v>
      </c>
      <c r="R83" s="35">
        <v>447</v>
      </c>
      <c r="S83" s="35">
        <v>602</v>
      </c>
      <c r="T83" s="23">
        <f t="shared" si="11"/>
        <v>1551</v>
      </c>
      <c r="U83" s="35">
        <v>1674</v>
      </c>
      <c r="V83" s="35">
        <v>123</v>
      </c>
      <c r="W83" s="40"/>
    </row>
    <row r="84" spans="1:23" ht="21" customHeight="1" x14ac:dyDescent="0.2">
      <c r="A84" s="26" t="s">
        <v>41</v>
      </c>
      <c r="B84" s="22">
        <f t="shared" si="1"/>
        <v>-3328</v>
      </c>
      <c r="C84" s="22">
        <f t="shared" si="2"/>
        <v>2042</v>
      </c>
      <c r="D84" s="22">
        <f t="shared" si="3"/>
        <v>5370</v>
      </c>
      <c r="E84" s="22">
        <f t="shared" si="4"/>
        <v>210</v>
      </c>
      <c r="F84" s="34">
        <v>429</v>
      </c>
      <c r="G84" s="34">
        <v>219</v>
      </c>
      <c r="H84" s="22">
        <f t="shared" si="5"/>
        <v>-4133</v>
      </c>
      <c r="I84" s="22">
        <f t="shared" si="6"/>
        <v>870</v>
      </c>
      <c r="J84" s="22">
        <f t="shared" si="7"/>
        <v>5003</v>
      </c>
      <c r="K84" s="22">
        <f t="shared" si="8"/>
        <v>-3013</v>
      </c>
      <c r="L84" s="34">
        <v>343</v>
      </c>
      <c r="M84" s="34">
        <v>3356</v>
      </c>
      <c r="N84" s="22">
        <f t="shared" si="9"/>
        <v>-913</v>
      </c>
      <c r="O84" s="34">
        <v>59</v>
      </c>
      <c r="P84" s="34">
        <v>972</v>
      </c>
      <c r="Q84" s="22">
        <f t="shared" si="10"/>
        <v>-207</v>
      </c>
      <c r="R84" s="34">
        <v>468</v>
      </c>
      <c r="S84" s="34">
        <v>675</v>
      </c>
      <c r="T84" s="22">
        <f t="shared" si="11"/>
        <v>595</v>
      </c>
      <c r="U84" s="34">
        <v>743</v>
      </c>
      <c r="V84" s="34">
        <v>148</v>
      </c>
      <c r="W84" s="40"/>
    </row>
    <row r="85" spans="1:23" ht="21" customHeight="1" x14ac:dyDescent="0.2">
      <c r="A85" s="27" t="s">
        <v>42</v>
      </c>
      <c r="B85" s="23">
        <f t="shared" si="1"/>
        <v>-4087</v>
      </c>
      <c r="C85" s="23">
        <f t="shared" si="2"/>
        <v>1772</v>
      </c>
      <c r="D85" s="23">
        <f t="shared" si="3"/>
        <v>5859</v>
      </c>
      <c r="E85" s="23">
        <f t="shared" si="4"/>
        <v>433</v>
      </c>
      <c r="F85" s="35">
        <v>716</v>
      </c>
      <c r="G85" s="35">
        <v>283</v>
      </c>
      <c r="H85" s="23">
        <f t="shared" si="5"/>
        <v>-4653</v>
      </c>
      <c r="I85" s="23">
        <f t="shared" si="6"/>
        <v>807</v>
      </c>
      <c r="J85" s="23">
        <f t="shared" si="7"/>
        <v>5460</v>
      </c>
      <c r="K85" s="23">
        <f t="shared" si="8"/>
        <v>-3406</v>
      </c>
      <c r="L85" s="35">
        <v>269</v>
      </c>
      <c r="M85" s="35">
        <v>3675</v>
      </c>
      <c r="N85" s="23">
        <f t="shared" si="9"/>
        <v>-1035</v>
      </c>
      <c r="O85" s="35">
        <v>81</v>
      </c>
      <c r="P85" s="35">
        <v>1116</v>
      </c>
      <c r="Q85" s="23">
        <f t="shared" si="10"/>
        <v>-212</v>
      </c>
      <c r="R85" s="35">
        <v>457</v>
      </c>
      <c r="S85" s="35">
        <v>669</v>
      </c>
      <c r="T85" s="23">
        <f t="shared" si="11"/>
        <v>133</v>
      </c>
      <c r="U85" s="35">
        <v>249</v>
      </c>
      <c r="V85" s="35">
        <v>116</v>
      </c>
      <c r="W85" s="40"/>
    </row>
    <row r="86" spans="1:23" ht="21" customHeight="1" x14ac:dyDescent="0.2">
      <c r="A86" s="26" t="s">
        <v>43</v>
      </c>
      <c r="B86" s="22">
        <f t="shared" si="1"/>
        <v>-4722</v>
      </c>
      <c r="C86" s="22">
        <f t="shared" si="2"/>
        <v>2095</v>
      </c>
      <c r="D86" s="22">
        <f t="shared" si="3"/>
        <v>6817</v>
      </c>
      <c r="E86" s="22">
        <f t="shared" si="4"/>
        <v>541</v>
      </c>
      <c r="F86" s="34">
        <v>867</v>
      </c>
      <c r="G86" s="34">
        <v>326</v>
      </c>
      <c r="H86" s="22">
        <f t="shared" si="5"/>
        <v>-5333</v>
      </c>
      <c r="I86" s="22">
        <f t="shared" si="6"/>
        <v>1030</v>
      </c>
      <c r="J86" s="22">
        <f t="shared" si="7"/>
        <v>6363</v>
      </c>
      <c r="K86" s="22">
        <f t="shared" si="8"/>
        <v>-3171</v>
      </c>
      <c r="L86" s="34">
        <v>466</v>
      </c>
      <c r="M86" s="34">
        <v>3637</v>
      </c>
      <c r="N86" s="22">
        <f t="shared" si="9"/>
        <v>-1993</v>
      </c>
      <c r="O86" s="34">
        <v>86</v>
      </c>
      <c r="P86" s="34">
        <v>2079</v>
      </c>
      <c r="Q86" s="22">
        <f t="shared" si="10"/>
        <v>-169</v>
      </c>
      <c r="R86" s="34">
        <v>478</v>
      </c>
      <c r="S86" s="34">
        <v>647</v>
      </c>
      <c r="T86" s="22">
        <f t="shared" si="11"/>
        <v>70</v>
      </c>
      <c r="U86" s="34">
        <v>198</v>
      </c>
      <c r="V86" s="34">
        <v>128</v>
      </c>
      <c r="W86" s="40"/>
    </row>
    <row r="87" spans="1:23" ht="21" customHeight="1" x14ac:dyDescent="0.2">
      <c r="A87" s="27" t="s">
        <v>44</v>
      </c>
      <c r="B87" s="23">
        <f t="shared" si="1"/>
        <v>-2493</v>
      </c>
      <c r="C87" s="23">
        <f t="shared" si="2"/>
        <v>3501</v>
      </c>
      <c r="D87" s="23">
        <f t="shared" si="3"/>
        <v>5994</v>
      </c>
      <c r="E87" s="23">
        <f t="shared" si="4"/>
        <v>522</v>
      </c>
      <c r="F87" s="35">
        <v>758</v>
      </c>
      <c r="G87" s="35">
        <v>236</v>
      </c>
      <c r="H87" s="23">
        <f t="shared" si="5"/>
        <v>-4587</v>
      </c>
      <c r="I87" s="23">
        <f t="shared" si="6"/>
        <v>1049</v>
      </c>
      <c r="J87" s="23">
        <f t="shared" si="7"/>
        <v>5636</v>
      </c>
      <c r="K87" s="23">
        <f t="shared" si="8"/>
        <v>-3226</v>
      </c>
      <c r="L87" s="35">
        <v>399</v>
      </c>
      <c r="M87" s="35">
        <v>3625</v>
      </c>
      <c r="N87" s="23">
        <f t="shared" si="9"/>
        <v>-1184</v>
      </c>
      <c r="O87" s="35">
        <v>188</v>
      </c>
      <c r="P87" s="35">
        <v>1372</v>
      </c>
      <c r="Q87" s="23">
        <f t="shared" si="10"/>
        <v>-177</v>
      </c>
      <c r="R87" s="35">
        <v>462</v>
      </c>
      <c r="S87" s="35">
        <v>639</v>
      </c>
      <c r="T87" s="23">
        <f t="shared" si="11"/>
        <v>1572</v>
      </c>
      <c r="U87" s="35">
        <v>1694</v>
      </c>
      <c r="V87" s="35">
        <v>122</v>
      </c>
      <c r="W87" s="40"/>
    </row>
    <row r="88" spans="1:23" ht="21" customHeight="1" x14ac:dyDescent="0.2">
      <c r="A88" s="26" t="s">
        <v>45</v>
      </c>
      <c r="B88" s="22">
        <f t="shared" si="1"/>
        <v>-2210</v>
      </c>
      <c r="C88" s="22">
        <f t="shared" si="2"/>
        <v>2434</v>
      </c>
      <c r="D88" s="22">
        <f t="shared" si="3"/>
        <v>4644</v>
      </c>
      <c r="E88" s="22">
        <f t="shared" si="4"/>
        <v>268</v>
      </c>
      <c r="F88" s="34">
        <v>480</v>
      </c>
      <c r="G88" s="34">
        <v>212</v>
      </c>
      <c r="H88" s="22">
        <f t="shared" si="5"/>
        <v>-3445</v>
      </c>
      <c r="I88" s="22">
        <f t="shared" si="6"/>
        <v>864</v>
      </c>
      <c r="J88" s="22">
        <f t="shared" si="7"/>
        <v>4309</v>
      </c>
      <c r="K88" s="22">
        <f t="shared" si="8"/>
        <v>-2293</v>
      </c>
      <c r="L88" s="34">
        <v>370</v>
      </c>
      <c r="M88" s="34">
        <v>2663</v>
      </c>
      <c r="N88" s="22">
        <f t="shared" si="9"/>
        <v>-1054</v>
      </c>
      <c r="O88" s="34">
        <v>53</v>
      </c>
      <c r="P88" s="34">
        <v>1107</v>
      </c>
      <c r="Q88" s="22">
        <f t="shared" si="10"/>
        <v>-98</v>
      </c>
      <c r="R88" s="34">
        <v>441</v>
      </c>
      <c r="S88" s="34">
        <v>539</v>
      </c>
      <c r="T88" s="22">
        <f t="shared" si="11"/>
        <v>967</v>
      </c>
      <c r="U88" s="34">
        <v>1090</v>
      </c>
      <c r="V88" s="34">
        <v>123</v>
      </c>
      <c r="W88" s="40"/>
    </row>
    <row r="89" spans="1:23" ht="21" customHeight="1" x14ac:dyDescent="0.2">
      <c r="A89" s="27" t="s">
        <v>46</v>
      </c>
      <c r="B89" s="23">
        <f t="shared" ref="B89:B95" si="51">+C89-D89</f>
        <v>-5713</v>
      </c>
      <c r="C89" s="23">
        <f t="shared" ref="C89:C95" si="52">+F89+I89+U89</f>
        <v>2903</v>
      </c>
      <c r="D89" s="23">
        <f t="shared" ref="D89:D95" si="53">+G89+J89+V89</f>
        <v>8616</v>
      </c>
      <c r="E89" s="23">
        <f t="shared" ref="E89:E95" si="54">+F89-G89</f>
        <v>438</v>
      </c>
      <c r="F89" s="35">
        <v>712</v>
      </c>
      <c r="G89" s="35">
        <v>274</v>
      </c>
      <c r="H89" s="23">
        <f t="shared" ref="H89:H95" si="55">+I89-J89</f>
        <v>-6380</v>
      </c>
      <c r="I89" s="23">
        <f t="shared" ref="I89:I95" si="56">+L89+O89+R89</f>
        <v>1836</v>
      </c>
      <c r="J89" s="23">
        <f t="shared" ref="J89:J95" si="57">+M89+P89+S89</f>
        <v>8216</v>
      </c>
      <c r="K89" s="23">
        <f t="shared" ref="K89:K95" si="58">+L89-M89</f>
        <v>-4890</v>
      </c>
      <c r="L89" s="35">
        <v>1271</v>
      </c>
      <c r="M89" s="35">
        <v>6161</v>
      </c>
      <c r="N89" s="23">
        <f t="shared" ref="N89:N95" si="59">+O89-P89</f>
        <v>-1329</v>
      </c>
      <c r="O89" s="35">
        <v>124</v>
      </c>
      <c r="P89" s="35">
        <v>1453</v>
      </c>
      <c r="Q89" s="23">
        <f t="shared" ref="Q89:Q95" si="60">+R89-S89</f>
        <v>-161</v>
      </c>
      <c r="R89" s="35">
        <v>441</v>
      </c>
      <c r="S89" s="35">
        <v>602</v>
      </c>
      <c r="T89" s="23">
        <f t="shared" ref="T89:T95" si="61">+U89-V89</f>
        <v>229</v>
      </c>
      <c r="U89" s="35">
        <v>355</v>
      </c>
      <c r="V89" s="35">
        <v>126</v>
      </c>
      <c r="W89" s="40"/>
    </row>
    <row r="90" spans="1:23" ht="21" customHeight="1" x14ac:dyDescent="0.2">
      <c r="A90" s="26" t="s">
        <v>47</v>
      </c>
      <c r="B90" s="22">
        <f t="shared" si="51"/>
        <v>-3405</v>
      </c>
      <c r="C90" s="22">
        <f t="shared" si="52"/>
        <v>2003</v>
      </c>
      <c r="D90" s="22">
        <f t="shared" si="53"/>
        <v>5408</v>
      </c>
      <c r="E90" s="22">
        <f t="shared" si="54"/>
        <v>608</v>
      </c>
      <c r="F90" s="34">
        <v>914</v>
      </c>
      <c r="G90" s="34">
        <v>306</v>
      </c>
      <c r="H90" s="22">
        <f t="shared" si="55"/>
        <v>-4085</v>
      </c>
      <c r="I90" s="22">
        <f t="shared" si="56"/>
        <v>890</v>
      </c>
      <c r="J90" s="22">
        <f t="shared" si="57"/>
        <v>4975</v>
      </c>
      <c r="K90" s="22">
        <f t="shared" si="58"/>
        <v>-2305</v>
      </c>
      <c r="L90" s="34">
        <v>373</v>
      </c>
      <c r="M90" s="34">
        <v>2678</v>
      </c>
      <c r="N90" s="22">
        <f t="shared" si="59"/>
        <v>-1631</v>
      </c>
      <c r="O90" s="34">
        <v>102</v>
      </c>
      <c r="P90" s="34">
        <v>1733</v>
      </c>
      <c r="Q90" s="22">
        <f t="shared" si="60"/>
        <v>-149</v>
      </c>
      <c r="R90" s="34">
        <v>415</v>
      </c>
      <c r="S90" s="34">
        <v>564</v>
      </c>
      <c r="T90" s="22">
        <f t="shared" si="61"/>
        <v>72</v>
      </c>
      <c r="U90" s="34">
        <v>199</v>
      </c>
      <c r="V90" s="34">
        <v>127</v>
      </c>
      <c r="W90" s="40"/>
    </row>
    <row r="91" spans="1:23" ht="21" customHeight="1" x14ac:dyDescent="0.2">
      <c r="A91" s="27" t="s">
        <v>48</v>
      </c>
      <c r="B91" s="23">
        <f t="shared" si="51"/>
        <v>-2763</v>
      </c>
      <c r="C91" s="23">
        <f t="shared" si="52"/>
        <v>2560</v>
      </c>
      <c r="D91" s="23">
        <f t="shared" si="53"/>
        <v>5323</v>
      </c>
      <c r="E91" s="23">
        <f t="shared" si="54"/>
        <v>457</v>
      </c>
      <c r="F91" s="35">
        <v>709</v>
      </c>
      <c r="G91" s="35">
        <v>252</v>
      </c>
      <c r="H91" s="23">
        <f t="shared" si="55"/>
        <v>-5484</v>
      </c>
      <c r="I91" s="23">
        <f t="shared" si="56"/>
        <v>-550</v>
      </c>
      <c r="J91" s="23">
        <f t="shared" si="57"/>
        <v>4934</v>
      </c>
      <c r="K91" s="23">
        <f t="shared" si="58"/>
        <v>-4307</v>
      </c>
      <c r="L91" s="35">
        <v>-1092</v>
      </c>
      <c r="M91" s="35">
        <v>3215</v>
      </c>
      <c r="N91" s="23">
        <f t="shared" si="59"/>
        <v>-1116</v>
      </c>
      <c r="O91" s="35">
        <v>65</v>
      </c>
      <c r="P91" s="35">
        <v>1181</v>
      </c>
      <c r="Q91" s="23">
        <f t="shared" si="60"/>
        <v>-61</v>
      </c>
      <c r="R91" s="35">
        <v>477</v>
      </c>
      <c r="S91" s="35">
        <v>538</v>
      </c>
      <c r="T91" s="23">
        <f t="shared" si="61"/>
        <v>2264</v>
      </c>
      <c r="U91" s="35">
        <v>2401</v>
      </c>
      <c r="V91" s="35">
        <v>137</v>
      </c>
      <c r="W91" s="40"/>
    </row>
    <row r="92" spans="1:23" ht="21" customHeight="1" x14ac:dyDescent="0.2">
      <c r="A92" s="26" t="s">
        <v>144</v>
      </c>
      <c r="B92" s="22">
        <f t="shared" si="51"/>
        <v>-3806</v>
      </c>
      <c r="C92" s="22">
        <f t="shared" si="52"/>
        <v>1979</v>
      </c>
      <c r="D92" s="22">
        <f t="shared" si="53"/>
        <v>5785</v>
      </c>
      <c r="E92" s="22">
        <f t="shared" si="54"/>
        <v>251</v>
      </c>
      <c r="F92" s="34">
        <v>491</v>
      </c>
      <c r="G92" s="34">
        <v>240</v>
      </c>
      <c r="H92" s="22">
        <f t="shared" si="55"/>
        <v>-4965</v>
      </c>
      <c r="I92" s="22">
        <f t="shared" si="56"/>
        <v>445</v>
      </c>
      <c r="J92" s="22">
        <f t="shared" si="57"/>
        <v>5410</v>
      </c>
      <c r="K92" s="22">
        <f t="shared" si="58"/>
        <v>-4002</v>
      </c>
      <c r="L92" s="34">
        <v>-70</v>
      </c>
      <c r="M92" s="34">
        <v>3932</v>
      </c>
      <c r="N92" s="22">
        <f t="shared" si="59"/>
        <v>-908</v>
      </c>
      <c r="O92" s="34">
        <v>90</v>
      </c>
      <c r="P92" s="34">
        <v>998</v>
      </c>
      <c r="Q92" s="22">
        <f t="shared" si="60"/>
        <v>-55</v>
      </c>
      <c r="R92" s="34">
        <v>425</v>
      </c>
      <c r="S92" s="34">
        <v>480</v>
      </c>
      <c r="T92" s="22">
        <f t="shared" si="61"/>
        <v>908</v>
      </c>
      <c r="U92" s="34">
        <v>1043</v>
      </c>
      <c r="V92" s="34">
        <v>135</v>
      </c>
      <c r="W92" s="40"/>
    </row>
    <row r="93" spans="1:23" ht="21" customHeight="1" x14ac:dyDescent="0.2">
      <c r="A93" s="27" t="s">
        <v>145</v>
      </c>
      <c r="B93" s="23">
        <f t="shared" si="51"/>
        <v>-6135</v>
      </c>
      <c r="C93" s="23">
        <f t="shared" si="52"/>
        <v>1796</v>
      </c>
      <c r="D93" s="23">
        <f t="shared" si="53"/>
        <v>7931</v>
      </c>
      <c r="E93" s="23">
        <f t="shared" si="54"/>
        <v>410</v>
      </c>
      <c r="F93" s="35">
        <v>750</v>
      </c>
      <c r="G93" s="35">
        <v>340</v>
      </c>
      <c r="H93" s="23">
        <f t="shared" si="55"/>
        <v>-6735</v>
      </c>
      <c r="I93" s="23">
        <f t="shared" si="56"/>
        <v>716</v>
      </c>
      <c r="J93" s="23">
        <f t="shared" si="57"/>
        <v>7451</v>
      </c>
      <c r="K93" s="23">
        <f t="shared" si="58"/>
        <v>-5406</v>
      </c>
      <c r="L93" s="35">
        <v>170</v>
      </c>
      <c r="M93" s="35">
        <v>5576</v>
      </c>
      <c r="N93" s="23">
        <f t="shared" si="59"/>
        <v>-1255</v>
      </c>
      <c r="O93" s="35">
        <v>144</v>
      </c>
      <c r="P93" s="35">
        <v>1399</v>
      </c>
      <c r="Q93" s="23">
        <f t="shared" si="60"/>
        <v>-74</v>
      </c>
      <c r="R93" s="35">
        <v>402</v>
      </c>
      <c r="S93" s="35">
        <v>476</v>
      </c>
      <c r="T93" s="23">
        <f t="shared" si="61"/>
        <v>190</v>
      </c>
      <c r="U93" s="35">
        <v>330</v>
      </c>
      <c r="V93" s="35">
        <v>140</v>
      </c>
      <c r="W93" s="40"/>
    </row>
    <row r="94" spans="1:23" ht="21" customHeight="1" x14ac:dyDescent="0.2">
      <c r="A94" s="26" t="s">
        <v>146</v>
      </c>
      <c r="B94" s="22">
        <f t="shared" si="51"/>
        <v>-4904</v>
      </c>
      <c r="C94" s="22">
        <f t="shared" si="52"/>
        <v>2068</v>
      </c>
      <c r="D94" s="22">
        <f t="shared" si="53"/>
        <v>6972</v>
      </c>
      <c r="E94" s="22">
        <f t="shared" si="54"/>
        <v>473</v>
      </c>
      <c r="F94" s="34">
        <v>928</v>
      </c>
      <c r="G94" s="34">
        <v>455</v>
      </c>
      <c r="H94" s="22">
        <f t="shared" si="55"/>
        <v>-5362</v>
      </c>
      <c r="I94" s="22">
        <f t="shared" si="56"/>
        <v>1016</v>
      </c>
      <c r="J94" s="22">
        <f t="shared" si="57"/>
        <v>6378</v>
      </c>
      <c r="K94" s="22">
        <f t="shared" si="58"/>
        <v>-3654</v>
      </c>
      <c r="L94" s="34">
        <v>478</v>
      </c>
      <c r="M94" s="34">
        <v>4132</v>
      </c>
      <c r="N94" s="22">
        <f t="shared" si="59"/>
        <v>-1627</v>
      </c>
      <c r="O94" s="34">
        <v>112</v>
      </c>
      <c r="P94" s="34">
        <v>1739</v>
      </c>
      <c r="Q94" s="22">
        <f t="shared" si="60"/>
        <v>-81</v>
      </c>
      <c r="R94" s="34">
        <v>426</v>
      </c>
      <c r="S94" s="34">
        <v>507</v>
      </c>
      <c r="T94" s="22">
        <f t="shared" si="61"/>
        <v>-15</v>
      </c>
      <c r="U94" s="34">
        <v>124</v>
      </c>
      <c r="V94" s="34">
        <v>139</v>
      </c>
      <c r="W94" s="40"/>
    </row>
    <row r="95" spans="1:23" ht="21" customHeight="1" x14ac:dyDescent="0.2">
      <c r="A95" s="27" t="s">
        <v>147</v>
      </c>
      <c r="B95" s="23">
        <f t="shared" si="51"/>
        <v>-687</v>
      </c>
      <c r="C95" s="23">
        <f t="shared" si="52"/>
        <v>4761</v>
      </c>
      <c r="D95" s="23">
        <f t="shared" si="53"/>
        <v>5448</v>
      </c>
      <c r="E95" s="23">
        <f t="shared" si="54"/>
        <v>228</v>
      </c>
      <c r="F95" s="35">
        <v>696</v>
      </c>
      <c r="G95" s="35">
        <v>468</v>
      </c>
      <c r="H95" s="23">
        <f t="shared" si="55"/>
        <v>-3099</v>
      </c>
      <c r="I95" s="23">
        <f t="shared" si="56"/>
        <v>1724</v>
      </c>
      <c r="J95" s="23">
        <f t="shared" si="57"/>
        <v>4823</v>
      </c>
      <c r="K95" s="23">
        <f t="shared" si="58"/>
        <v>-2113</v>
      </c>
      <c r="L95" s="35">
        <v>1215</v>
      </c>
      <c r="M95" s="35">
        <v>3328</v>
      </c>
      <c r="N95" s="23">
        <f t="shared" si="59"/>
        <v>-906</v>
      </c>
      <c r="O95" s="35">
        <v>98</v>
      </c>
      <c r="P95" s="35">
        <v>1004</v>
      </c>
      <c r="Q95" s="23">
        <f t="shared" si="60"/>
        <v>-80</v>
      </c>
      <c r="R95" s="35">
        <v>411</v>
      </c>
      <c r="S95" s="35">
        <v>491</v>
      </c>
      <c r="T95" s="23">
        <f t="shared" si="61"/>
        <v>2184</v>
      </c>
      <c r="U95" s="35">
        <v>2341</v>
      </c>
      <c r="V95" s="35">
        <v>157</v>
      </c>
      <c r="W95" s="40"/>
    </row>
    <row r="96" spans="1:23" ht="21" customHeight="1" x14ac:dyDescent="0.2">
      <c r="A96" s="26" t="s">
        <v>201</v>
      </c>
      <c r="B96" s="22">
        <f t="shared" ref="B96:B99" si="62">+C96-D96</f>
        <v>-4337</v>
      </c>
      <c r="C96" s="22">
        <f t="shared" ref="C96:C99" si="63">+F96+I96+U96</f>
        <v>2244</v>
      </c>
      <c r="D96" s="22">
        <f t="shared" ref="D96:D99" si="64">+G96+J96+V96</f>
        <v>6581</v>
      </c>
      <c r="E96" s="22">
        <f t="shared" ref="E96:E99" si="65">+F96-G96</f>
        <v>95</v>
      </c>
      <c r="F96" s="34">
        <v>523</v>
      </c>
      <c r="G96" s="34">
        <v>428</v>
      </c>
      <c r="H96" s="22">
        <f t="shared" ref="H96:H99" si="66">+I96-J96</f>
        <v>-5326</v>
      </c>
      <c r="I96" s="22">
        <f t="shared" ref="I96:I99" si="67">+L96+O96+R96</f>
        <v>659</v>
      </c>
      <c r="J96" s="22">
        <f t="shared" ref="J96:J99" si="68">+M96+P96+S96</f>
        <v>5985</v>
      </c>
      <c r="K96" s="22">
        <f t="shared" ref="K96:K99" si="69">+L96-M96</f>
        <v>-4408</v>
      </c>
      <c r="L96" s="34">
        <v>131</v>
      </c>
      <c r="M96" s="34">
        <v>4539</v>
      </c>
      <c r="N96" s="22">
        <f t="shared" ref="N96:N99" si="70">+O96-P96</f>
        <v>-891</v>
      </c>
      <c r="O96" s="34">
        <v>100</v>
      </c>
      <c r="P96" s="34">
        <v>991</v>
      </c>
      <c r="Q96" s="22">
        <f t="shared" ref="Q96:Q99" si="71">+R96-S96</f>
        <v>-27</v>
      </c>
      <c r="R96" s="34">
        <v>428</v>
      </c>
      <c r="S96" s="34">
        <v>455</v>
      </c>
      <c r="T96" s="22">
        <f t="shared" ref="T96:T99" si="72">+U96-V96</f>
        <v>894</v>
      </c>
      <c r="U96" s="34">
        <v>1062</v>
      </c>
      <c r="V96" s="34">
        <v>168</v>
      </c>
      <c r="W96" s="40"/>
    </row>
    <row r="97" spans="1:23" ht="21" customHeight="1" x14ac:dyDescent="0.2">
      <c r="A97" s="27" t="s">
        <v>202</v>
      </c>
      <c r="B97" s="23">
        <f t="shared" si="62"/>
        <v>-4936</v>
      </c>
      <c r="C97" s="23">
        <f t="shared" si="63"/>
        <v>1861</v>
      </c>
      <c r="D97" s="23">
        <f t="shared" si="64"/>
        <v>6797</v>
      </c>
      <c r="E97" s="23">
        <f t="shared" si="65"/>
        <v>201</v>
      </c>
      <c r="F97" s="35">
        <v>736</v>
      </c>
      <c r="G97" s="35">
        <v>535</v>
      </c>
      <c r="H97" s="23">
        <f t="shared" si="66"/>
        <v>-5287</v>
      </c>
      <c r="I97" s="23">
        <f t="shared" si="67"/>
        <v>791</v>
      </c>
      <c r="J97" s="23">
        <f t="shared" si="68"/>
        <v>6078</v>
      </c>
      <c r="K97" s="23">
        <f t="shared" si="69"/>
        <v>-3994</v>
      </c>
      <c r="L97" s="35">
        <v>148</v>
      </c>
      <c r="M97" s="35">
        <v>4142</v>
      </c>
      <c r="N97" s="23">
        <f t="shared" si="70"/>
        <v>-1303</v>
      </c>
      <c r="O97" s="35">
        <v>216</v>
      </c>
      <c r="P97" s="35">
        <v>1519</v>
      </c>
      <c r="Q97" s="23">
        <f t="shared" si="71"/>
        <v>10</v>
      </c>
      <c r="R97" s="35">
        <v>427</v>
      </c>
      <c r="S97" s="35">
        <v>417</v>
      </c>
      <c r="T97" s="23">
        <f t="shared" si="72"/>
        <v>150</v>
      </c>
      <c r="U97" s="35">
        <v>334</v>
      </c>
      <c r="V97" s="35">
        <v>184</v>
      </c>
      <c r="W97" s="40"/>
    </row>
    <row r="98" spans="1:23" ht="21" customHeight="1" x14ac:dyDescent="0.2">
      <c r="A98" s="26" t="s">
        <v>203</v>
      </c>
      <c r="B98" s="22">
        <f t="shared" si="62"/>
        <v>-4957</v>
      </c>
      <c r="C98" s="22">
        <f t="shared" si="63"/>
        <v>2166</v>
      </c>
      <c r="D98" s="22">
        <f t="shared" si="64"/>
        <v>7123</v>
      </c>
      <c r="E98" s="22">
        <f t="shared" si="65"/>
        <v>357</v>
      </c>
      <c r="F98" s="34">
        <v>960</v>
      </c>
      <c r="G98" s="34">
        <v>603</v>
      </c>
      <c r="H98" s="22">
        <f t="shared" si="66"/>
        <v>-5282</v>
      </c>
      <c r="I98" s="22">
        <f t="shared" si="67"/>
        <v>1085</v>
      </c>
      <c r="J98" s="22">
        <f t="shared" si="68"/>
        <v>6367</v>
      </c>
      <c r="K98" s="22">
        <f t="shared" si="69"/>
        <v>-3938</v>
      </c>
      <c r="L98" s="34">
        <v>556</v>
      </c>
      <c r="M98" s="34">
        <v>4494</v>
      </c>
      <c r="N98" s="22">
        <f t="shared" si="70"/>
        <v>-1353</v>
      </c>
      <c r="O98" s="34">
        <v>116</v>
      </c>
      <c r="P98" s="34">
        <v>1469</v>
      </c>
      <c r="Q98" s="22">
        <f t="shared" si="71"/>
        <v>9</v>
      </c>
      <c r="R98" s="34">
        <v>413</v>
      </c>
      <c r="S98" s="34">
        <v>404</v>
      </c>
      <c r="T98" s="22">
        <f t="shared" si="72"/>
        <v>-32</v>
      </c>
      <c r="U98" s="34">
        <v>121</v>
      </c>
      <c r="V98" s="34">
        <v>153</v>
      </c>
      <c r="W98" s="40"/>
    </row>
    <row r="99" spans="1:23" ht="21" customHeight="1" x14ac:dyDescent="0.2">
      <c r="A99" s="27" t="s">
        <v>204</v>
      </c>
      <c r="B99" s="23">
        <f t="shared" si="62"/>
        <v>-1918</v>
      </c>
      <c r="C99" s="23">
        <f t="shared" si="63"/>
        <v>4312</v>
      </c>
      <c r="D99" s="23">
        <f t="shared" si="64"/>
        <v>6230</v>
      </c>
      <c r="E99" s="23">
        <f t="shared" si="65"/>
        <v>217</v>
      </c>
      <c r="F99" s="35">
        <v>789</v>
      </c>
      <c r="G99" s="35">
        <v>572</v>
      </c>
      <c r="H99" s="23">
        <f t="shared" si="66"/>
        <v>-4410</v>
      </c>
      <c r="I99" s="23">
        <f t="shared" si="67"/>
        <v>1061</v>
      </c>
      <c r="J99" s="23">
        <f t="shared" si="68"/>
        <v>5471</v>
      </c>
      <c r="K99" s="23">
        <f t="shared" si="69"/>
        <v>-3574</v>
      </c>
      <c r="L99" s="35">
        <v>509</v>
      </c>
      <c r="M99" s="35">
        <v>4083</v>
      </c>
      <c r="N99" s="23">
        <f t="shared" si="70"/>
        <v>-858</v>
      </c>
      <c r="O99" s="35">
        <v>108</v>
      </c>
      <c r="P99" s="35">
        <v>966</v>
      </c>
      <c r="Q99" s="23">
        <f t="shared" si="71"/>
        <v>22</v>
      </c>
      <c r="R99" s="35">
        <v>444</v>
      </c>
      <c r="S99" s="35">
        <v>422</v>
      </c>
      <c r="T99" s="23">
        <f t="shared" si="72"/>
        <v>2275</v>
      </c>
      <c r="U99" s="35">
        <v>2462</v>
      </c>
      <c r="V99" s="35">
        <v>187</v>
      </c>
      <c r="W99" s="40"/>
    </row>
    <row r="100" spans="1:23" ht="21" customHeight="1" x14ac:dyDescent="0.2">
      <c r="A100" s="26" t="s">
        <v>206</v>
      </c>
      <c r="B100" s="22">
        <f t="shared" ref="B100:B103" si="73">+C100-D100</f>
        <v>-3972</v>
      </c>
      <c r="C100" s="22">
        <f t="shared" ref="C100:C103" si="74">+F100+I100+U100</f>
        <v>2878</v>
      </c>
      <c r="D100" s="22">
        <f t="shared" ref="D100:D103" si="75">+G100+J100+V100</f>
        <v>6850</v>
      </c>
      <c r="E100" s="22">
        <f t="shared" ref="E100:E103" si="76">+F100-G100</f>
        <v>-24</v>
      </c>
      <c r="F100" s="34">
        <v>566</v>
      </c>
      <c r="G100" s="34">
        <v>590</v>
      </c>
      <c r="H100" s="22">
        <f t="shared" ref="H100:H103" si="77">+I100-J100</f>
        <v>-5267</v>
      </c>
      <c r="I100" s="22">
        <f t="shared" ref="I100:I103" si="78">+L100+O100+R100</f>
        <v>806</v>
      </c>
      <c r="J100" s="22">
        <f t="shared" ref="J100:J103" si="79">+M100+P100+S100</f>
        <v>6073</v>
      </c>
      <c r="K100" s="22">
        <f t="shared" ref="K100:K103" si="80">+L100-M100</f>
        <v>-4575</v>
      </c>
      <c r="L100" s="34">
        <v>249</v>
      </c>
      <c r="M100" s="34">
        <v>4824</v>
      </c>
      <c r="N100" s="22">
        <f t="shared" ref="N100:N103" si="81">+O100-P100</f>
        <v>-764</v>
      </c>
      <c r="O100" s="34">
        <v>112</v>
      </c>
      <c r="P100" s="34">
        <v>876</v>
      </c>
      <c r="Q100" s="22">
        <f t="shared" ref="Q100:Q103" si="82">+R100-S100</f>
        <v>72</v>
      </c>
      <c r="R100" s="34">
        <v>445</v>
      </c>
      <c r="S100" s="34">
        <v>373</v>
      </c>
      <c r="T100" s="22">
        <f t="shared" ref="T100:T103" si="83">+U100-V100</f>
        <v>1319</v>
      </c>
      <c r="U100" s="34">
        <v>1506</v>
      </c>
      <c r="V100" s="34">
        <v>187</v>
      </c>
      <c r="W100" s="40"/>
    </row>
    <row r="101" spans="1:23" ht="21" customHeight="1" x14ac:dyDescent="0.2">
      <c r="A101" s="27" t="s">
        <v>207</v>
      </c>
      <c r="B101" s="23">
        <f t="shared" si="73"/>
        <v>-4356</v>
      </c>
      <c r="C101" s="23">
        <f t="shared" si="74"/>
        <v>2412</v>
      </c>
      <c r="D101" s="23">
        <f t="shared" si="75"/>
        <v>6768</v>
      </c>
      <c r="E101" s="23">
        <f t="shared" si="76"/>
        <v>19</v>
      </c>
      <c r="F101" s="35">
        <v>793</v>
      </c>
      <c r="G101" s="35">
        <v>774</v>
      </c>
      <c r="H101" s="23">
        <f t="shared" si="77"/>
        <v>-4637</v>
      </c>
      <c r="I101" s="23">
        <f t="shared" si="78"/>
        <v>1167</v>
      </c>
      <c r="J101" s="23">
        <f t="shared" si="79"/>
        <v>5804</v>
      </c>
      <c r="K101" s="23">
        <f t="shared" si="80"/>
        <v>-3741</v>
      </c>
      <c r="L101" s="35">
        <v>505</v>
      </c>
      <c r="M101" s="35">
        <v>4246</v>
      </c>
      <c r="N101" s="23">
        <f t="shared" si="81"/>
        <v>-937</v>
      </c>
      <c r="O101" s="35">
        <v>242</v>
      </c>
      <c r="P101" s="35">
        <v>1179</v>
      </c>
      <c r="Q101" s="23">
        <f t="shared" si="82"/>
        <v>41</v>
      </c>
      <c r="R101" s="35">
        <v>420</v>
      </c>
      <c r="S101" s="35">
        <v>379</v>
      </c>
      <c r="T101" s="23">
        <f t="shared" si="83"/>
        <v>262</v>
      </c>
      <c r="U101" s="35">
        <v>452</v>
      </c>
      <c r="V101" s="35">
        <v>190</v>
      </c>
      <c r="W101" s="40"/>
    </row>
    <row r="102" spans="1:23" ht="21" customHeight="1" x14ac:dyDescent="0.2">
      <c r="A102" s="26" t="s">
        <v>208</v>
      </c>
      <c r="B102" s="22">
        <f t="shared" si="73"/>
        <v>-6505</v>
      </c>
      <c r="C102" s="22">
        <f t="shared" si="74"/>
        <v>1926</v>
      </c>
      <c r="D102" s="22">
        <f t="shared" si="75"/>
        <v>8431</v>
      </c>
      <c r="E102" s="22">
        <f t="shared" si="76"/>
        <v>60</v>
      </c>
      <c r="F102" s="34">
        <v>953</v>
      </c>
      <c r="G102" s="34">
        <v>893</v>
      </c>
      <c r="H102" s="22">
        <f t="shared" si="77"/>
        <v>-6554</v>
      </c>
      <c r="I102" s="22">
        <f t="shared" si="78"/>
        <v>821</v>
      </c>
      <c r="J102" s="22">
        <f t="shared" si="79"/>
        <v>7375</v>
      </c>
      <c r="K102" s="22">
        <f t="shared" si="80"/>
        <v>-5430</v>
      </c>
      <c r="L102" s="34">
        <v>289</v>
      </c>
      <c r="M102" s="34">
        <v>5719</v>
      </c>
      <c r="N102" s="22">
        <f t="shared" si="81"/>
        <v>-1149</v>
      </c>
      <c r="O102" s="34">
        <v>123</v>
      </c>
      <c r="P102" s="34">
        <v>1272</v>
      </c>
      <c r="Q102" s="22">
        <f t="shared" si="82"/>
        <v>25</v>
      </c>
      <c r="R102" s="34">
        <v>409</v>
      </c>
      <c r="S102" s="34">
        <v>384</v>
      </c>
      <c r="T102" s="22">
        <f t="shared" si="83"/>
        <v>-11</v>
      </c>
      <c r="U102" s="34">
        <v>152</v>
      </c>
      <c r="V102" s="34">
        <v>163</v>
      </c>
      <c r="W102" s="40"/>
    </row>
    <row r="103" spans="1:23" ht="21" customHeight="1" x14ac:dyDescent="0.2">
      <c r="A103" s="27" t="s">
        <v>209</v>
      </c>
      <c r="B103" s="23">
        <f t="shared" si="73"/>
        <v>-1664</v>
      </c>
      <c r="C103" s="23">
        <f t="shared" si="74"/>
        <v>5139</v>
      </c>
      <c r="D103" s="23">
        <f t="shared" si="75"/>
        <v>6803</v>
      </c>
      <c r="E103" s="23">
        <f t="shared" si="76"/>
        <v>-144</v>
      </c>
      <c r="F103" s="35">
        <v>781</v>
      </c>
      <c r="G103" s="35">
        <v>925</v>
      </c>
      <c r="H103" s="23">
        <f t="shared" si="77"/>
        <v>-4733</v>
      </c>
      <c r="I103" s="23">
        <f t="shared" si="78"/>
        <v>913</v>
      </c>
      <c r="J103" s="23">
        <f t="shared" si="79"/>
        <v>5646</v>
      </c>
      <c r="K103" s="23">
        <f t="shared" si="80"/>
        <v>-3981</v>
      </c>
      <c r="L103" s="35">
        <v>354</v>
      </c>
      <c r="M103" s="35">
        <v>4335</v>
      </c>
      <c r="N103" s="23">
        <f t="shared" si="81"/>
        <v>-762</v>
      </c>
      <c r="O103" s="35">
        <v>122</v>
      </c>
      <c r="P103" s="35">
        <v>884</v>
      </c>
      <c r="Q103" s="23">
        <f t="shared" si="82"/>
        <v>10</v>
      </c>
      <c r="R103" s="35">
        <v>437</v>
      </c>
      <c r="S103" s="35">
        <v>427</v>
      </c>
      <c r="T103" s="23">
        <f t="shared" si="83"/>
        <v>3213</v>
      </c>
      <c r="U103" s="35">
        <v>3445</v>
      </c>
      <c r="V103" s="35">
        <v>232</v>
      </c>
      <c r="W103" s="40"/>
    </row>
    <row r="104" spans="1:23" ht="21" customHeight="1" x14ac:dyDescent="0.2">
      <c r="A104" s="26" t="s">
        <v>210</v>
      </c>
      <c r="B104" s="22">
        <f t="shared" ref="B104:B107" si="84">+C104-D104</f>
        <v>-3938</v>
      </c>
      <c r="C104" s="22">
        <f t="shared" ref="C104:C107" si="85">+F104+I104+U104</f>
        <v>2793</v>
      </c>
      <c r="D104" s="22">
        <f t="shared" ref="D104:D107" si="86">+G104+J104+V104</f>
        <v>6731</v>
      </c>
      <c r="E104" s="22">
        <f t="shared" ref="E104:E107" si="87">+F104-G104</f>
        <v>-530</v>
      </c>
      <c r="F104" s="34">
        <v>655</v>
      </c>
      <c r="G104" s="34">
        <v>1185</v>
      </c>
      <c r="H104" s="22">
        <f t="shared" ref="H104:H107" si="88">+I104-J104</f>
        <v>-4225</v>
      </c>
      <c r="I104" s="22">
        <f t="shared" ref="I104:I107" si="89">+L104+O104+R104</f>
        <v>1118</v>
      </c>
      <c r="J104" s="22">
        <f t="shared" ref="J104:J107" si="90">+M104+P104+S104</f>
        <v>5343</v>
      </c>
      <c r="K104" s="22">
        <f t="shared" ref="K104:K107" si="91">+L104-M104</f>
        <v>-3590</v>
      </c>
      <c r="L104" s="34">
        <v>548</v>
      </c>
      <c r="M104" s="34">
        <v>4138</v>
      </c>
      <c r="N104" s="22">
        <f t="shared" ref="N104:N107" si="92">+O104-P104</f>
        <v>-691</v>
      </c>
      <c r="O104" s="34">
        <v>131</v>
      </c>
      <c r="P104" s="34">
        <v>822</v>
      </c>
      <c r="Q104" s="22">
        <f t="shared" ref="Q104:Q107" si="93">+R104-S104</f>
        <v>56</v>
      </c>
      <c r="R104" s="34">
        <v>439</v>
      </c>
      <c r="S104" s="34">
        <v>383</v>
      </c>
      <c r="T104" s="22">
        <f t="shared" ref="T104:T107" si="94">+U104-V104</f>
        <v>817</v>
      </c>
      <c r="U104" s="34">
        <v>1020</v>
      </c>
      <c r="V104" s="34">
        <v>203</v>
      </c>
      <c r="W104" s="40"/>
    </row>
    <row r="105" spans="1:23" ht="21" customHeight="1" x14ac:dyDescent="0.2">
      <c r="A105" s="27" t="s">
        <v>211</v>
      </c>
      <c r="B105" s="23">
        <f t="shared" si="84"/>
        <v>-6315</v>
      </c>
      <c r="C105" s="23">
        <f t="shared" si="85"/>
        <v>2418</v>
      </c>
      <c r="D105" s="23">
        <f t="shared" si="86"/>
        <v>8733</v>
      </c>
      <c r="E105" s="23">
        <f t="shared" si="87"/>
        <v>-531</v>
      </c>
      <c r="F105" s="35">
        <v>881</v>
      </c>
      <c r="G105" s="35">
        <v>1412</v>
      </c>
      <c r="H105" s="23">
        <f t="shared" si="88"/>
        <v>-5893</v>
      </c>
      <c r="I105" s="23">
        <f t="shared" si="89"/>
        <v>1223</v>
      </c>
      <c r="J105" s="23">
        <f t="shared" si="90"/>
        <v>7116</v>
      </c>
      <c r="K105" s="23">
        <f t="shared" si="91"/>
        <v>-4961</v>
      </c>
      <c r="L105" s="35">
        <v>546</v>
      </c>
      <c r="M105" s="35">
        <v>5507</v>
      </c>
      <c r="N105" s="23">
        <f t="shared" si="92"/>
        <v>-934</v>
      </c>
      <c r="O105" s="35">
        <v>245</v>
      </c>
      <c r="P105" s="35">
        <v>1179</v>
      </c>
      <c r="Q105" s="23">
        <f t="shared" si="93"/>
        <v>2</v>
      </c>
      <c r="R105" s="35">
        <v>432</v>
      </c>
      <c r="S105" s="35">
        <v>430</v>
      </c>
      <c r="T105" s="23">
        <f t="shared" si="94"/>
        <v>109</v>
      </c>
      <c r="U105" s="35">
        <v>314</v>
      </c>
      <c r="V105" s="35">
        <v>205</v>
      </c>
      <c r="W105" s="40"/>
    </row>
    <row r="106" spans="1:23" ht="21" customHeight="1" x14ac:dyDescent="0.2">
      <c r="A106" s="26" t="s">
        <v>212</v>
      </c>
      <c r="B106" s="22">
        <f t="shared" si="84"/>
        <v>-5672</v>
      </c>
      <c r="C106" s="22">
        <f t="shared" si="85"/>
        <v>2088</v>
      </c>
      <c r="D106" s="22">
        <f t="shared" si="86"/>
        <v>7760</v>
      </c>
      <c r="E106" s="22">
        <f t="shared" si="87"/>
        <v>-378</v>
      </c>
      <c r="F106" s="34">
        <v>1018</v>
      </c>
      <c r="G106" s="34">
        <v>1396</v>
      </c>
      <c r="H106" s="22">
        <f t="shared" si="88"/>
        <v>-5168</v>
      </c>
      <c r="I106" s="22">
        <f t="shared" si="89"/>
        <v>1000</v>
      </c>
      <c r="J106" s="22">
        <f t="shared" si="90"/>
        <v>6168</v>
      </c>
      <c r="K106" s="22">
        <f t="shared" si="91"/>
        <v>-4151</v>
      </c>
      <c r="L106" s="34">
        <v>438</v>
      </c>
      <c r="M106" s="34">
        <v>4589</v>
      </c>
      <c r="N106" s="22">
        <f t="shared" si="92"/>
        <v>-1019</v>
      </c>
      <c r="O106" s="34">
        <v>149</v>
      </c>
      <c r="P106" s="34">
        <v>1168</v>
      </c>
      <c r="Q106" s="22">
        <f t="shared" si="93"/>
        <v>2</v>
      </c>
      <c r="R106" s="34">
        <v>413</v>
      </c>
      <c r="S106" s="34">
        <v>411</v>
      </c>
      <c r="T106" s="22">
        <f t="shared" si="94"/>
        <v>-126</v>
      </c>
      <c r="U106" s="34">
        <v>70</v>
      </c>
      <c r="V106" s="34">
        <v>196</v>
      </c>
      <c r="W106" s="40"/>
    </row>
    <row r="107" spans="1:23" ht="21" customHeight="1" x14ac:dyDescent="0.2">
      <c r="A107" s="27" t="s">
        <v>213</v>
      </c>
      <c r="B107" s="23">
        <f t="shared" si="84"/>
        <v>-3833</v>
      </c>
      <c r="C107" s="23">
        <f t="shared" si="85"/>
        <v>4700</v>
      </c>
      <c r="D107" s="23">
        <f t="shared" si="86"/>
        <v>8533</v>
      </c>
      <c r="E107" s="23">
        <f t="shared" si="87"/>
        <v>-550</v>
      </c>
      <c r="F107" s="35">
        <v>807</v>
      </c>
      <c r="G107" s="35">
        <v>1357</v>
      </c>
      <c r="H107" s="23">
        <f t="shared" si="88"/>
        <v>-5431</v>
      </c>
      <c r="I107" s="23">
        <f t="shared" si="89"/>
        <v>1513</v>
      </c>
      <c r="J107" s="23">
        <f t="shared" si="90"/>
        <v>6944</v>
      </c>
      <c r="K107" s="23">
        <f t="shared" si="91"/>
        <v>-4743</v>
      </c>
      <c r="L107" s="35">
        <v>916</v>
      </c>
      <c r="M107" s="35">
        <v>5659</v>
      </c>
      <c r="N107" s="23">
        <f t="shared" si="92"/>
        <v>-707</v>
      </c>
      <c r="O107" s="35">
        <v>141</v>
      </c>
      <c r="P107" s="35">
        <v>848</v>
      </c>
      <c r="Q107" s="23">
        <f t="shared" si="93"/>
        <v>19</v>
      </c>
      <c r="R107" s="35">
        <v>456</v>
      </c>
      <c r="S107" s="35">
        <v>437</v>
      </c>
      <c r="T107" s="23">
        <f t="shared" si="94"/>
        <v>2148</v>
      </c>
      <c r="U107" s="35">
        <v>2380</v>
      </c>
      <c r="V107" s="35">
        <v>232</v>
      </c>
      <c r="W107" s="40"/>
    </row>
    <row r="108" spans="1:23" ht="21" customHeight="1" x14ac:dyDescent="0.2">
      <c r="A108" s="26" t="s">
        <v>217</v>
      </c>
      <c r="B108" s="22">
        <f t="shared" ref="B108:B111" si="95">+C108-D108</f>
        <v>-4639</v>
      </c>
      <c r="C108" s="22">
        <f t="shared" ref="C108:C111" si="96">+F108+I108+U108</f>
        <v>2980</v>
      </c>
      <c r="D108" s="22">
        <f t="shared" ref="D108:D111" si="97">+G108+J108+V108</f>
        <v>7619</v>
      </c>
      <c r="E108" s="22">
        <f t="shared" ref="E108:E111" si="98">+F108-G108</f>
        <v>-718</v>
      </c>
      <c r="F108" s="34">
        <v>662</v>
      </c>
      <c r="G108" s="34">
        <v>1380</v>
      </c>
      <c r="H108" s="22">
        <f t="shared" ref="H108:H111" si="99">+I108-J108</f>
        <v>-4827</v>
      </c>
      <c r="I108" s="22">
        <f t="shared" ref="I108:I111" si="100">+L108+O108+R108</f>
        <v>1197</v>
      </c>
      <c r="J108" s="22">
        <f t="shared" ref="J108:J111" si="101">+M108+P108+S108</f>
        <v>6024</v>
      </c>
      <c r="K108" s="22">
        <f t="shared" ref="K108:K111" si="102">+L108-M108</f>
        <v>-4166</v>
      </c>
      <c r="L108" s="34">
        <v>639</v>
      </c>
      <c r="M108" s="34">
        <v>4805</v>
      </c>
      <c r="N108" s="22">
        <f t="shared" ref="N108:N111" si="103">+O108-P108</f>
        <v>-722</v>
      </c>
      <c r="O108" s="34">
        <v>99</v>
      </c>
      <c r="P108" s="34">
        <v>821</v>
      </c>
      <c r="Q108" s="22">
        <f t="shared" ref="Q108:Q111" si="104">+R108-S108</f>
        <v>61</v>
      </c>
      <c r="R108" s="34">
        <v>459</v>
      </c>
      <c r="S108" s="34">
        <v>398</v>
      </c>
      <c r="T108" s="22">
        <f t="shared" ref="T108:T111" si="105">+U108-V108</f>
        <v>906</v>
      </c>
      <c r="U108" s="34">
        <v>1121</v>
      </c>
      <c r="V108" s="34">
        <v>215</v>
      </c>
      <c r="W108" s="40"/>
    </row>
    <row r="109" spans="1:23" ht="21" customHeight="1" x14ac:dyDescent="0.2">
      <c r="A109" s="27" t="s">
        <v>218</v>
      </c>
      <c r="B109" s="23">
        <f t="shared" si="95"/>
        <v>-6040</v>
      </c>
      <c r="C109" s="23">
        <f t="shared" si="96"/>
        <v>2640</v>
      </c>
      <c r="D109" s="23">
        <f t="shared" si="97"/>
        <v>8680</v>
      </c>
      <c r="E109" s="23">
        <f t="shared" si="98"/>
        <v>-461</v>
      </c>
      <c r="F109" s="35">
        <v>942</v>
      </c>
      <c r="G109" s="35">
        <v>1403</v>
      </c>
      <c r="H109" s="23">
        <f t="shared" si="99"/>
        <v>-5690</v>
      </c>
      <c r="I109" s="23">
        <f t="shared" si="100"/>
        <v>1362</v>
      </c>
      <c r="J109" s="23">
        <f t="shared" si="101"/>
        <v>7052</v>
      </c>
      <c r="K109" s="23">
        <f t="shared" si="102"/>
        <v>-5098</v>
      </c>
      <c r="L109" s="35">
        <v>600</v>
      </c>
      <c r="M109" s="35">
        <v>5698</v>
      </c>
      <c r="N109" s="23">
        <f t="shared" si="103"/>
        <v>-680</v>
      </c>
      <c r="O109" s="35">
        <v>242</v>
      </c>
      <c r="P109" s="35">
        <v>922</v>
      </c>
      <c r="Q109" s="23">
        <f t="shared" si="104"/>
        <v>88</v>
      </c>
      <c r="R109" s="35">
        <v>520</v>
      </c>
      <c r="S109" s="35">
        <v>432</v>
      </c>
      <c r="T109" s="23">
        <f t="shared" si="105"/>
        <v>111</v>
      </c>
      <c r="U109" s="35">
        <v>336</v>
      </c>
      <c r="V109" s="35">
        <v>225</v>
      </c>
      <c r="W109" s="40"/>
    </row>
    <row r="110" spans="1:23" ht="21" customHeight="1" x14ac:dyDescent="0.2">
      <c r="A110" s="26" t="s">
        <v>219</v>
      </c>
      <c r="B110" s="22">
        <f t="shared" si="95"/>
        <v>-7042</v>
      </c>
      <c r="C110" s="22">
        <f t="shared" si="96"/>
        <v>2225</v>
      </c>
      <c r="D110" s="22">
        <f t="shared" si="97"/>
        <v>9267</v>
      </c>
      <c r="E110" s="22">
        <f t="shared" si="98"/>
        <v>-621</v>
      </c>
      <c r="F110" s="34">
        <v>1030</v>
      </c>
      <c r="G110" s="34">
        <v>1651</v>
      </c>
      <c r="H110" s="22">
        <f t="shared" si="99"/>
        <v>-6302</v>
      </c>
      <c r="I110" s="22">
        <f t="shared" si="100"/>
        <v>1104</v>
      </c>
      <c r="J110" s="22">
        <f t="shared" si="101"/>
        <v>7406</v>
      </c>
      <c r="K110" s="22">
        <f t="shared" si="102"/>
        <v>-5159</v>
      </c>
      <c r="L110" s="34">
        <v>458</v>
      </c>
      <c r="M110" s="34">
        <v>5617</v>
      </c>
      <c r="N110" s="22">
        <f t="shared" si="103"/>
        <v>-1239</v>
      </c>
      <c r="O110" s="34">
        <v>124</v>
      </c>
      <c r="P110" s="34">
        <v>1363</v>
      </c>
      <c r="Q110" s="22">
        <f t="shared" si="104"/>
        <v>96</v>
      </c>
      <c r="R110" s="34">
        <v>522</v>
      </c>
      <c r="S110" s="34">
        <v>426</v>
      </c>
      <c r="T110" s="22">
        <f t="shared" si="105"/>
        <v>-119</v>
      </c>
      <c r="U110" s="34">
        <v>91</v>
      </c>
      <c r="V110" s="34">
        <v>210</v>
      </c>
      <c r="W110" s="40"/>
    </row>
    <row r="111" spans="1:23" ht="21" customHeight="1" x14ac:dyDescent="0.2">
      <c r="A111" s="27" t="s">
        <v>220</v>
      </c>
      <c r="B111" s="23">
        <f t="shared" si="95"/>
        <v>-3295</v>
      </c>
      <c r="C111" s="23">
        <f t="shared" si="96"/>
        <v>4546</v>
      </c>
      <c r="D111" s="23">
        <f t="shared" si="97"/>
        <v>7841</v>
      </c>
      <c r="E111" s="23">
        <f t="shared" si="98"/>
        <v>-724</v>
      </c>
      <c r="F111" s="35">
        <v>816</v>
      </c>
      <c r="G111" s="35">
        <v>1540</v>
      </c>
      <c r="H111" s="23">
        <f t="shared" si="99"/>
        <v>-4635</v>
      </c>
      <c r="I111" s="23">
        <f t="shared" si="100"/>
        <v>1399</v>
      </c>
      <c r="J111" s="23">
        <f t="shared" si="101"/>
        <v>6034</v>
      </c>
      <c r="K111" s="23">
        <f t="shared" si="102"/>
        <v>-4064</v>
      </c>
      <c r="L111" s="35">
        <v>686</v>
      </c>
      <c r="M111" s="35">
        <v>4750</v>
      </c>
      <c r="N111" s="23">
        <f t="shared" si="103"/>
        <v>-699</v>
      </c>
      <c r="O111" s="35">
        <v>105</v>
      </c>
      <c r="P111" s="35">
        <v>804</v>
      </c>
      <c r="Q111" s="23">
        <f t="shared" si="104"/>
        <v>128</v>
      </c>
      <c r="R111" s="35">
        <v>608</v>
      </c>
      <c r="S111" s="35">
        <v>480</v>
      </c>
      <c r="T111" s="23">
        <f t="shared" si="105"/>
        <v>2064</v>
      </c>
      <c r="U111" s="35">
        <v>2331</v>
      </c>
      <c r="V111" s="35">
        <v>267</v>
      </c>
      <c r="W111" s="40"/>
    </row>
    <row r="112" spans="1:23" ht="21" customHeight="1" x14ac:dyDescent="0.2">
      <c r="A112" s="26" t="s">
        <v>221</v>
      </c>
      <c r="B112" s="22">
        <f t="shared" ref="B112:B115" si="106">+C112-D112</f>
        <v>-5383</v>
      </c>
      <c r="C112" s="22">
        <f t="shared" ref="C112:C115" si="107">+F112+I112+U112</f>
        <v>2834</v>
      </c>
      <c r="D112" s="22">
        <f t="shared" ref="D112:D115" si="108">+G112+J112+V112</f>
        <v>8217</v>
      </c>
      <c r="E112" s="22">
        <f t="shared" ref="E112:E115" si="109">+F112-G112</f>
        <v>-926</v>
      </c>
      <c r="F112" s="34">
        <v>667</v>
      </c>
      <c r="G112" s="34">
        <v>1593</v>
      </c>
      <c r="H112" s="22">
        <f t="shared" ref="H112:H115" si="110">+I112-J112</f>
        <v>-5293</v>
      </c>
      <c r="I112" s="22">
        <f t="shared" ref="I112:I115" si="111">+L112+O112+R112</f>
        <v>1082</v>
      </c>
      <c r="J112" s="22">
        <f t="shared" ref="J112:J115" si="112">+M112+P112+S112</f>
        <v>6375</v>
      </c>
      <c r="K112" s="22">
        <f t="shared" ref="K112:K115" si="113">+L112-M112</f>
        <v>-4860</v>
      </c>
      <c r="L112" s="34">
        <v>376</v>
      </c>
      <c r="M112" s="34">
        <v>5236</v>
      </c>
      <c r="N112" s="22">
        <f t="shared" ref="N112:N115" si="114">+O112-P112</f>
        <v>-605</v>
      </c>
      <c r="O112" s="34">
        <v>128</v>
      </c>
      <c r="P112" s="34">
        <v>733</v>
      </c>
      <c r="Q112" s="22">
        <f t="shared" ref="Q112:Q115" si="115">+R112-S112</f>
        <v>172</v>
      </c>
      <c r="R112" s="34">
        <v>578</v>
      </c>
      <c r="S112" s="34">
        <v>406</v>
      </c>
      <c r="T112" s="22">
        <f t="shared" ref="T112:T115" si="116">+U112-V112</f>
        <v>836</v>
      </c>
      <c r="U112" s="34">
        <v>1085</v>
      </c>
      <c r="V112" s="34">
        <v>249</v>
      </c>
      <c r="W112" s="40"/>
    </row>
    <row r="113" spans="1:23" ht="21" customHeight="1" x14ac:dyDescent="0.2">
      <c r="A113" s="27" t="s">
        <v>222</v>
      </c>
      <c r="B113" s="23">
        <f t="shared" si="106"/>
        <v>-6477</v>
      </c>
      <c r="C113" s="23">
        <f t="shared" si="107"/>
        <v>2832</v>
      </c>
      <c r="D113" s="23">
        <f t="shared" si="108"/>
        <v>9309</v>
      </c>
      <c r="E113" s="23">
        <f t="shared" si="109"/>
        <v>-878</v>
      </c>
      <c r="F113" s="35">
        <v>824</v>
      </c>
      <c r="G113" s="35">
        <v>1702</v>
      </c>
      <c r="H113" s="23">
        <f t="shared" si="110"/>
        <v>-5667</v>
      </c>
      <c r="I113" s="23">
        <f t="shared" si="111"/>
        <v>1679</v>
      </c>
      <c r="J113" s="23">
        <f t="shared" si="112"/>
        <v>7346</v>
      </c>
      <c r="K113" s="23">
        <f t="shared" si="113"/>
        <v>-5224</v>
      </c>
      <c r="L113" s="35">
        <v>751</v>
      </c>
      <c r="M113" s="35">
        <v>5975</v>
      </c>
      <c r="N113" s="23">
        <f t="shared" si="114"/>
        <v>-663</v>
      </c>
      <c r="O113" s="35">
        <v>275</v>
      </c>
      <c r="P113" s="35">
        <v>938</v>
      </c>
      <c r="Q113" s="23">
        <f t="shared" si="115"/>
        <v>220</v>
      </c>
      <c r="R113" s="35">
        <v>653</v>
      </c>
      <c r="S113" s="35">
        <v>433</v>
      </c>
      <c r="T113" s="23">
        <f t="shared" si="116"/>
        <v>68</v>
      </c>
      <c r="U113" s="35">
        <v>329</v>
      </c>
      <c r="V113" s="35">
        <v>261</v>
      </c>
      <c r="W113" s="40"/>
    </row>
    <row r="114" spans="1:23" ht="21" customHeight="1" x14ac:dyDescent="0.2">
      <c r="A114" s="26" t="s">
        <v>223</v>
      </c>
      <c r="B114" s="22">
        <f t="shared" si="106"/>
        <v>-6896</v>
      </c>
      <c r="C114" s="22">
        <f t="shared" si="107"/>
        <v>2107</v>
      </c>
      <c r="D114" s="22">
        <f t="shared" si="108"/>
        <v>9003</v>
      </c>
      <c r="E114" s="22">
        <f t="shared" si="109"/>
        <v>-811</v>
      </c>
      <c r="F114" s="34">
        <v>919</v>
      </c>
      <c r="G114" s="34">
        <v>1730</v>
      </c>
      <c r="H114" s="22">
        <f t="shared" si="110"/>
        <v>-5875</v>
      </c>
      <c r="I114" s="22">
        <f t="shared" si="111"/>
        <v>1155</v>
      </c>
      <c r="J114" s="22">
        <f t="shared" si="112"/>
        <v>7030</v>
      </c>
      <c r="K114" s="22">
        <f t="shared" si="113"/>
        <v>-4704</v>
      </c>
      <c r="L114" s="34">
        <v>435</v>
      </c>
      <c r="M114" s="34">
        <v>5139</v>
      </c>
      <c r="N114" s="22">
        <f t="shared" si="114"/>
        <v>-1304</v>
      </c>
      <c r="O114" s="34">
        <v>156</v>
      </c>
      <c r="P114" s="34">
        <v>1460</v>
      </c>
      <c r="Q114" s="22">
        <f t="shared" si="115"/>
        <v>133</v>
      </c>
      <c r="R114" s="34">
        <v>564</v>
      </c>
      <c r="S114" s="34">
        <v>431</v>
      </c>
      <c r="T114" s="22">
        <f t="shared" si="116"/>
        <v>-210</v>
      </c>
      <c r="U114" s="34">
        <v>33</v>
      </c>
      <c r="V114" s="34">
        <v>243</v>
      </c>
      <c r="W114" s="40"/>
    </row>
    <row r="115" spans="1:23" ht="21" customHeight="1" x14ac:dyDescent="0.2">
      <c r="A115" s="27" t="s">
        <v>224</v>
      </c>
      <c r="B115" s="23">
        <f t="shared" si="106"/>
        <v>-3474</v>
      </c>
      <c r="C115" s="23">
        <f t="shared" si="107"/>
        <v>4976</v>
      </c>
      <c r="D115" s="23">
        <f t="shared" si="108"/>
        <v>8450</v>
      </c>
      <c r="E115" s="23">
        <f t="shared" si="109"/>
        <v>-840</v>
      </c>
      <c r="F115" s="35">
        <v>762</v>
      </c>
      <c r="G115" s="35">
        <v>1602</v>
      </c>
      <c r="H115" s="23">
        <f t="shared" si="110"/>
        <v>-4823</v>
      </c>
      <c r="I115" s="23">
        <f t="shared" si="111"/>
        <v>1739</v>
      </c>
      <c r="J115" s="23">
        <f t="shared" si="112"/>
        <v>6562</v>
      </c>
      <c r="K115" s="23">
        <f t="shared" si="113"/>
        <v>-4415</v>
      </c>
      <c r="L115" s="35">
        <v>1017</v>
      </c>
      <c r="M115" s="35">
        <v>5432</v>
      </c>
      <c r="N115" s="23">
        <f t="shared" si="114"/>
        <v>-526</v>
      </c>
      <c r="O115" s="35">
        <v>140</v>
      </c>
      <c r="P115" s="35">
        <v>666</v>
      </c>
      <c r="Q115" s="23">
        <f t="shared" si="115"/>
        <v>118</v>
      </c>
      <c r="R115" s="35">
        <v>582</v>
      </c>
      <c r="S115" s="35">
        <v>464</v>
      </c>
      <c r="T115" s="23">
        <f t="shared" si="116"/>
        <v>2189</v>
      </c>
      <c r="U115" s="35">
        <v>2475</v>
      </c>
      <c r="V115" s="35">
        <v>286</v>
      </c>
      <c r="W115" s="40"/>
    </row>
    <row r="116" spans="1:23" ht="21" customHeight="1" x14ac:dyDescent="0.2">
      <c r="A116" s="26" t="s">
        <v>225</v>
      </c>
      <c r="B116" s="22">
        <f t="shared" ref="B116:B119" si="117">+C116-D116</f>
        <v>-4360</v>
      </c>
      <c r="C116" s="22">
        <f t="shared" ref="C116:C119" si="118">+F116+I116+U116</f>
        <v>2468</v>
      </c>
      <c r="D116" s="22">
        <f t="shared" ref="D116:D119" si="119">+G116+J116+V116</f>
        <v>6828</v>
      </c>
      <c r="E116" s="22">
        <f t="shared" ref="E116:E119" si="120">+F116-G116</f>
        <v>-888</v>
      </c>
      <c r="F116" s="34">
        <v>656</v>
      </c>
      <c r="G116" s="34">
        <v>1544</v>
      </c>
      <c r="H116" s="22">
        <f t="shared" ref="H116:H119" si="121">+I116-J116</f>
        <v>-4402</v>
      </c>
      <c r="I116" s="22">
        <f t="shared" ref="I116:I119" si="122">+L116+O116+R116</f>
        <v>646</v>
      </c>
      <c r="J116" s="22">
        <f t="shared" ref="J116:J119" si="123">+M116+P116+S116</f>
        <v>5048</v>
      </c>
      <c r="K116" s="22">
        <f t="shared" ref="K116:K119" si="124">+L116-M116</f>
        <v>-4006</v>
      </c>
      <c r="L116" s="34">
        <v>-4</v>
      </c>
      <c r="M116" s="34">
        <v>4002</v>
      </c>
      <c r="N116" s="22">
        <f t="shared" ref="N116:N119" si="125">+O116-P116</f>
        <v>-535</v>
      </c>
      <c r="O116" s="34">
        <v>105</v>
      </c>
      <c r="P116" s="34">
        <v>640</v>
      </c>
      <c r="Q116" s="22">
        <f t="shared" ref="Q116:Q119" si="126">+R116-S116</f>
        <v>139</v>
      </c>
      <c r="R116" s="34">
        <v>545</v>
      </c>
      <c r="S116" s="34">
        <v>406</v>
      </c>
      <c r="T116" s="22">
        <f t="shared" ref="T116:T119" si="127">+U116-V116</f>
        <v>930</v>
      </c>
      <c r="U116" s="34">
        <v>1166</v>
      </c>
      <c r="V116" s="34">
        <v>236</v>
      </c>
      <c r="W116" s="40"/>
    </row>
    <row r="117" spans="1:23" ht="21" customHeight="1" x14ac:dyDescent="0.2">
      <c r="A117" s="27" t="s">
        <v>226</v>
      </c>
      <c r="B117" s="23">
        <f t="shared" si="117"/>
        <v>-5066</v>
      </c>
      <c r="C117" s="23">
        <f t="shared" si="118"/>
        <v>2101</v>
      </c>
      <c r="D117" s="23">
        <f t="shared" si="119"/>
        <v>7167</v>
      </c>
      <c r="E117" s="23">
        <f t="shared" si="120"/>
        <v>-803</v>
      </c>
      <c r="F117" s="35">
        <v>746</v>
      </c>
      <c r="G117" s="35">
        <v>1549</v>
      </c>
      <c r="H117" s="23">
        <f t="shared" si="121"/>
        <v>-4259</v>
      </c>
      <c r="I117" s="23">
        <f t="shared" si="122"/>
        <v>1116</v>
      </c>
      <c r="J117" s="23">
        <f t="shared" si="123"/>
        <v>5375</v>
      </c>
      <c r="K117" s="23">
        <f t="shared" si="124"/>
        <v>-4024</v>
      </c>
      <c r="L117" s="35">
        <v>415</v>
      </c>
      <c r="M117" s="35">
        <v>4439</v>
      </c>
      <c r="N117" s="23">
        <f t="shared" si="125"/>
        <v>-413</v>
      </c>
      <c r="O117" s="35">
        <v>191</v>
      </c>
      <c r="P117" s="35">
        <v>604</v>
      </c>
      <c r="Q117" s="23">
        <f t="shared" si="126"/>
        <v>178</v>
      </c>
      <c r="R117" s="35">
        <v>510</v>
      </c>
      <c r="S117" s="35">
        <v>332</v>
      </c>
      <c r="T117" s="23">
        <f t="shared" si="127"/>
        <v>-4</v>
      </c>
      <c r="U117" s="35">
        <v>239</v>
      </c>
      <c r="V117" s="35">
        <v>243</v>
      </c>
      <c r="W117" s="40"/>
    </row>
    <row r="118" spans="1:23" ht="21" customHeight="1" x14ac:dyDescent="0.2">
      <c r="A118" s="26" t="s">
        <v>227</v>
      </c>
      <c r="B118" s="22">
        <f t="shared" si="117"/>
        <v>-6850</v>
      </c>
      <c r="C118" s="22">
        <f t="shared" si="118"/>
        <v>1751</v>
      </c>
      <c r="D118" s="22">
        <f t="shared" si="119"/>
        <v>8601</v>
      </c>
      <c r="E118" s="22">
        <f t="shared" si="120"/>
        <v>-542</v>
      </c>
      <c r="F118" s="34">
        <v>906</v>
      </c>
      <c r="G118" s="34">
        <v>1448</v>
      </c>
      <c r="H118" s="22">
        <f t="shared" si="121"/>
        <v>-6086</v>
      </c>
      <c r="I118" s="22">
        <f t="shared" si="122"/>
        <v>827</v>
      </c>
      <c r="J118" s="22">
        <f t="shared" si="123"/>
        <v>6913</v>
      </c>
      <c r="K118" s="22">
        <f t="shared" si="124"/>
        <v>-5677</v>
      </c>
      <c r="L118" s="34">
        <v>310</v>
      </c>
      <c r="M118" s="34">
        <v>5987</v>
      </c>
      <c r="N118" s="22">
        <f t="shared" si="125"/>
        <v>-513</v>
      </c>
      <c r="O118" s="34">
        <v>131</v>
      </c>
      <c r="P118" s="34">
        <v>644</v>
      </c>
      <c r="Q118" s="22">
        <f t="shared" si="126"/>
        <v>104</v>
      </c>
      <c r="R118" s="34">
        <v>386</v>
      </c>
      <c r="S118" s="34">
        <v>282</v>
      </c>
      <c r="T118" s="22">
        <f t="shared" si="127"/>
        <v>-222</v>
      </c>
      <c r="U118" s="34">
        <v>18</v>
      </c>
      <c r="V118" s="34">
        <v>240</v>
      </c>
      <c r="W118" s="40"/>
    </row>
    <row r="119" spans="1:23" ht="21" customHeight="1" x14ac:dyDescent="0.2">
      <c r="A119" s="27" t="s">
        <v>228</v>
      </c>
      <c r="B119" s="23">
        <f t="shared" si="117"/>
        <v>-3703</v>
      </c>
      <c r="C119" s="23">
        <f t="shared" si="118"/>
        <v>4739</v>
      </c>
      <c r="D119" s="23">
        <f t="shared" si="119"/>
        <v>8442</v>
      </c>
      <c r="E119" s="23">
        <f t="shared" si="120"/>
        <v>-985</v>
      </c>
      <c r="F119" s="35">
        <v>750</v>
      </c>
      <c r="G119" s="35">
        <v>1735</v>
      </c>
      <c r="H119" s="23">
        <f t="shared" si="121"/>
        <v>-5094</v>
      </c>
      <c r="I119" s="23">
        <f t="shared" si="122"/>
        <v>1343</v>
      </c>
      <c r="J119" s="23">
        <f t="shared" si="123"/>
        <v>6437</v>
      </c>
      <c r="K119" s="23">
        <f t="shared" si="124"/>
        <v>-4715</v>
      </c>
      <c r="L119" s="35">
        <v>873</v>
      </c>
      <c r="M119" s="35">
        <v>5588</v>
      </c>
      <c r="N119" s="23">
        <f t="shared" si="125"/>
        <v>-460</v>
      </c>
      <c r="O119" s="35">
        <v>109</v>
      </c>
      <c r="P119" s="35">
        <v>569</v>
      </c>
      <c r="Q119" s="23">
        <f t="shared" si="126"/>
        <v>81</v>
      </c>
      <c r="R119" s="35">
        <v>361</v>
      </c>
      <c r="S119" s="35">
        <v>280</v>
      </c>
      <c r="T119" s="23">
        <f t="shared" si="127"/>
        <v>2376</v>
      </c>
      <c r="U119" s="35">
        <v>2646</v>
      </c>
      <c r="V119" s="35">
        <v>270</v>
      </c>
      <c r="W119" s="40"/>
    </row>
    <row r="120" spans="1:23" ht="21" customHeight="1" x14ac:dyDescent="0.2">
      <c r="A120" s="26" t="s">
        <v>230</v>
      </c>
      <c r="B120" s="22">
        <f t="shared" ref="B120:B123" si="128">+C120-D120</f>
        <v>-6376</v>
      </c>
      <c r="C120" s="22">
        <f t="shared" ref="C120:C123" si="129">+F120+I120+U120</f>
        <v>2983</v>
      </c>
      <c r="D120" s="22">
        <f t="shared" ref="D120:D123" si="130">+G120+J120+V120</f>
        <v>9359</v>
      </c>
      <c r="E120" s="22">
        <f t="shared" ref="E120:E123" si="131">+F120-G120</f>
        <v>-1117</v>
      </c>
      <c r="F120" s="34">
        <v>731</v>
      </c>
      <c r="G120" s="34">
        <v>1848</v>
      </c>
      <c r="H120" s="22">
        <f t="shared" ref="H120:H123" si="132">+I120-J120</f>
        <v>-6020</v>
      </c>
      <c r="I120" s="22">
        <f t="shared" ref="I120:I123" si="133">+L120+O120+R120</f>
        <v>1223</v>
      </c>
      <c r="J120" s="22">
        <f t="shared" ref="J120:J123" si="134">+M120+P120+S120</f>
        <v>7243</v>
      </c>
      <c r="K120" s="22">
        <f t="shared" ref="K120:K123" si="135">+L120-M120</f>
        <v>-5766</v>
      </c>
      <c r="L120" s="34">
        <v>718</v>
      </c>
      <c r="M120" s="34">
        <v>6484</v>
      </c>
      <c r="N120" s="22">
        <f t="shared" ref="N120:N123" si="136">+O120-P120</f>
        <v>-378</v>
      </c>
      <c r="O120" s="34">
        <v>123</v>
      </c>
      <c r="P120" s="34">
        <v>501</v>
      </c>
      <c r="Q120" s="22">
        <f t="shared" ref="Q120:Q123" si="137">+R120-S120</f>
        <v>124</v>
      </c>
      <c r="R120" s="34">
        <v>382</v>
      </c>
      <c r="S120" s="34">
        <v>258</v>
      </c>
      <c r="T120" s="22">
        <f t="shared" ref="T120:T123" si="138">+U120-V120</f>
        <v>761</v>
      </c>
      <c r="U120" s="34">
        <v>1029</v>
      </c>
      <c r="V120" s="34">
        <v>268</v>
      </c>
      <c r="W120" s="40"/>
    </row>
    <row r="121" spans="1:23" ht="21" customHeight="1" x14ac:dyDescent="0.2">
      <c r="A121" s="27" t="s">
        <v>231</v>
      </c>
      <c r="B121" s="23">
        <f t="shared" si="128"/>
        <v>-6376</v>
      </c>
      <c r="C121" s="23">
        <f t="shared" si="129"/>
        <v>2935</v>
      </c>
      <c r="D121" s="23">
        <f t="shared" si="130"/>
        <v>9311</v>
      </c>
      <c r="E121" s="23">
        <f t="shared" si="131"/>
        <v>-961</v>
      </c>
      <c r="F121" s="35">
        <v>832</v>
      </c>
      <c r="G121" s="35">
        <v>1793</v>
      </c>
      <c r="H121" s="23">
        <f t="shared" si="132"/>
        <v>-5174</v>
      </c>
      <c r="I121" s="23">
        <f t="shared" si="133"/>
        <v>2035</v>
      </c>
      <c r="J121" s="23">
        <f t="shared" si="134"/>
        <v>7209</v>
      </c>
      <c r="K121" s="23">
        <f t="shared" si="135"/>
        <v>-4829</v>
      </c>
      <c r="L121" s="35">
        <v>1504</v>
      </c>
      <c r="M121" s="35">
        <v>6333</v>
      </c>
      <c r="N121" s="23">
        <f t="shared" si="136"/>
        <v>-447</v>
      </c>
      <c r="O121" s="35">
        <v>163</v>
      </c>
      <c r="P121" s="35">
        <v>610</v>
      </c>
      <c r="Q121" s="23">
        <f t="shared" si="137"/>
        <v>102</v>
      </c>
      <c r="R121" s="35">
        <v>368</v>
      </c>
      <c r="S121" s="35">
        <v>266</v>
      </c>
      <c r="T121" s="23">
        <f t="shared" si="138"/>
        <v>-241</v>
      </c>
      <c r="U121" s="35">
        <v>68</v>
      </c>
      <c r="V121" s="35">
        <v>309</v>
      </c>
      <c r="W121" s="40"/>
    </row>
    <row r="122" spans="1:23" ht="21" customHeight="1" x14ac:dyDescent="0.2">
      <c r="A122" s="26" t="s">
        <v>232</v>
      </c>
      <c r="B122" s="22">
        <f t="shared" si="128"/>
        <v>-8176</v>
      </c>
      <c r="C122" s="22">
        <f t="shared" si="129"/>
        <v>2181</v>
      </c>
      <c r="D122" s="22">
        <f t="shared" si="130"/>
        <v>10357</v>
      </c>
      <c r="E122" s="22">
        <f t="shared" si="131"/>
        <v>-768</v>
      </c>
      <c r="F122" s="34">
        <v>883</v>
      </c>
      <c r="G122" s="34">
        <v>1651</v>
      </c>
      <c r="H122" s="22">
        <f t="shared" si="132"/>
        <v>-7126</v>
      </c>
      <c r="I122" s="22">
        <f t="shared" si="133"/>
        <v>1278</v>
      </c>
      <c r="J122" s="22">
        <f t="shared" si="134"/>
        <v>8404</v>
      </c>
      <c r="K122" s="22">
        <f t="shared" si="135"/>
        <v>-6445</v>
      </c>
      <c r="L122" s="34">
        <v>710</v>
      </c>
      <c r="M122" s="34">
        <v>7155</v>
      </c>
      <c r="N122" s="22">
        <f t="shared" si="136"/>
        <v>-799</v>
      </c>
      <c r="O122" s="34">
        <v>194</v>
      </c>
      <c r="P122" s="34">
        <v>993</v>
      </c>
      <c r="Q122" s="22">
        <f t="shared" si="137"/>
        <v>118</v>
      </c>
      <c r="R122" s="34">
        <v>374</v>
      </c>
      <c r="S122" s="34">
        <v>256</v>
      </c>
      <c r="T122" s="22">
        <f t="shared" si="138"/>
        <v>-282</v>
      </c>
      <c r="U122" s="34">
        <v>20</v>
      </c>
      <c r="V122" s="34">
        <v>302</v>
      </c>
      <c r="W122" s="40"/>
    </row>
    <row r="123" spans="1:23" ht="21" customHeight="1" x14ac:dyDescent="0.2">
      <c r="A123" s="27" t="s">
        <v>233</v>
      </c>
      <c r="B123" s="23">
        <f t="shared" si="128"/>
        <v>-5191</v>
      </c>
      <c r="C123" s="23">
        <f t="shared" si="129"/>
        <v>4693</v>
      </c>
      <c r="D123" s="23">
        <f t="shared" si="130"/>
        <v>9884</v>
      </c>
      <c r="E123" s="23">
        <f t="shared" si="131"/>
        <v>-1058</v>
      </c>
      <c r="F123" s="35">
        <v>757</v>
      </c>
      <c r="G123" s="35">
        <v>1815</v>
      </c>
      <c r="H123" s="23">
        <f t="shared" si="132"/>
        <v>-6136</v>
      </c>
      <c r="I123" s="23">
        <f t="shared" si="133"/>
        <v>1383</v>
      </c>
      <c r="J123" s="23">
        <f t="shared" si="134"/>
        <v>7519</v>
      </c>
      <c r="K123" s="23">
        <f t="shared" si="135"/>
        <v>-5949</v>
      </c>
      <c r="L123" s="35">
        <v>791</v>
      </c>
      <c r="M123" s="35">
        <v>6740</v>
      </c>
      <c r="N123" s="23">
        <f t="shared" si="136"/>
        <v>-301</v>
      </c>
      <c r="O123" s="35">
        <v>169</v>
      </c>
      <c r="P123" s="35">
        <v>470</v>
      </c>
      <c r="Q123" s="23">
        <f t="shared" si="137"/>
        <v>114</v>
      </c>
      <c r="R123" s="35">
        <v>423</v>
      </c>
      <c r="S123" s="35">
        <v>309</v>
      </c>
      <c r="T123" s="23">
        <f t="shared" si="138"/>
        <v>2003</v>
      </c>
      <c r="U123" s="35">
        <v>2553</v>
      </c>
      <c r="V123" s="35">
        <v>550</v>
      </c>
      <c r="W123" s="40"/>
    </row>
    <row r="124" spans="1:23" ht="21" customHeight="1" x14ac:dyDescent="0.2">
      <c r="A124" s="26" t="s">
        <v>235</v>
      </c>
      <c r="B124" s="22">
        <f t="shared" ref="B124:B127" si="139">+C124-D124</f>
        <v>-6546</v>
      </c>
      <c r="C124" s="22">
        <f t="shared" ref="C124:C127" si="140">+F124+I124+U124</f>
        <v>3907</v>
      </c>
      <c r="D124" s="22">
        <f t="shared" ref="D124:D127" si="141">+G124+J124+V124</f>
        <v>10453</v>
      </c>
      <c r="E124" s="22">
        <f t="shared" ref="E124:E127" si="142">+F124-G124</f>
        <v>-1171</v>
      </c>
      <c r="F124" s="34">
        <v>720</v>
      </c>
      <c r="G124" s="34">
        <v>1891</v>
      </c>
      <c r="H124" s="22">
        <f t="shared" ref="H124:H127" si="143">+I124-J124</f>
        <v>-6076</v>
      </c>
      <c r="I124" s="22">
        <f t="shared" ref="I124:I127" si="144">+L124+O124+R124</f>
        <v>2062</v>
      </c>
      <c r="J124" s="22">
        <f t="shared" ref="J124:J127" si="145">+M124+P124+S124</f>
        <v>8138</v>
      </c>
      <c r="K124" s="22">
        <f t="shared" ref="K124:K127" si="146">+L124-M124</f>
        <v>-5890</v>
      </c>
      <c r="L124" s="34">
        <v>1445</v>
      </c>
      <c r="M124" s="34">
        <v>7335</v>
      </c>
      <c r="N124" s="22">
        <f t="shared" ref="N124:N127" si="147">+O124-P124</f>
        <v>-293</v>
      </c>
      <c r="O124" s="34">
        <v>131</v>
      </c>
      <c r="P124" s="34">
        <v>424</v>
      </c>
      <c r="Q124" s="22">
        <f t="shared" ref="Q124:Q127" si="148">+R124-S124</f>
        <v>107</v>
      </c>
      <c r="R124" s="34">
        <v>486</v>
      </c>
      <c r="S124" s="34">
        <v>379</v>
      </c>
      <c r="T124" s="22">
        <f t="shared" ref="T124:T127" si="149">+U124-V124</f>
        <v>701</v>
      </c>
      <c r="U124" s="34">
        <v>1125</v>
      </c>
      <c r="V124" s="34">
        <v>424</v>
      </c>
      <c r="W124" s="40"/>
    </row>
    <row r="125" spans="1:23" ht="21" customHeight="1" x14ac:dyDescent="0.2">
      <c r="A125" s="27" t="s">
        <v>236</v>
      </c>
      <c r="B125" s="23">
        <f t="shared" si="139"/>
        <v>-7350</v>
      </c>
      <c r="C125" s="23">
        <f t="shared" si="140"/>
        <v>3669</v>
      </c>
      <c r="D125" s="23">
        <f t="shared" si="141"/>
        <v>11019</v>
      </c>
      <c r="E125" s="23">
        <f t="shared" si="142"/>
        <v>-1189</v>
      </c>
      <c r="F125" s="35">
        <v>837</v>
      </c>
      <c r="G125" s="35">
        <v>2026</v>
      </c>
      <c r="H125" s="23">
        <f t="shared" si="143"/>
        <v>-5818</v>
      </c>
      <c r="I125" s="23">
        <f t="shared" si="144"/>
        <v>2736</v>
      </c>
      <c r="J125" s="23">
        <f t="shared" si="145"/>
        <v>8554</v>
      </c>
      <c r="K125" s="23">
        <f t="shared" si="146"/>
        <v>-5465</v>
      </c>
      <c r="L125" s="35">
        <v>1913</v>
      </c>
      <c r="M125" s="35">
        <v>7378</v>
      </c>
      <c r="N125" s="23">
        <f t="shared" si="147"/>
        <v>-377</v>
      </c>
      <c r="O125" s="35">
        <v>246</v>
      </c>
      <c r="P125" s="35">
        <v>623</v>
      </c>
      <c r="Q125" s="23">
        <f t="shared" si="148"/>
        <v>24</v>
      </c>
      <c r="R125" s="35">
        <v>577</v>
      </c>
      <c r="S125" s="35">
        <v>553</v>
      </c>
      <c r="T125" s="23">
        <f t="shared" si="149"/>
        <v>-343</v>
      </c>
      <c r="U125" s="35">
        <v>96</v>
      </c>
      <c r="V125" s="35">
        <v>439</v>
      </c>
      <c r="W125" s="40"/>
    </row>
    <row r="126" spans="1:23" ht="21" customHeight="1" x14ac:dyDescent="0.2">
      <c r="A126" s="26" t="s">
        <v>237</v>
      </c>
      <c r="B126" s="22">
        <f t="shared" si="139"/>
        <v>-7062</v>
      </c>
      <c r="C126" s="22">
        <f t="shared" si="140"/>
        <v>3971</v>
      </c>
      <c r="D126" s="22">
        <f t="shared" si="141"/>
        <v>11033</v>
      </c>
      <c r="E126" s="22">
        <f t="shared" si="142"/>
        <v>-1295</v>
      </c>
      <c r="F126" s="34">
        <v>901</v>
      </c>
      <c r="G126" s="34">
        <v>2196</v>
      </c>
      <c r="H126" s="22">
        <f t="shared" si="143"/>
        <v>-5378</v>
      </c>
      <c r="I126" s="22">
        <f t="shared" si="144"/>
        <v>3017</v>
      </c>
      <c r="J126" s="22">
        <f t="shared" si="145"/>
        <v>8395</v>
      </c>
      <c r="K126" s="22">
        <f t="shared" si="146"/>
        <v>-4602</v>
      </c>
      <c r="L126" s="34">
        <v>2027</v>
      </c>
      <c r="M126" s="34">
        <v>6629</v>
      </c>
      <c r="N126" s="22">
        <f t="shared" si="147"/>
        <v>-843</v>
      </c>
      <c r="O126" s="34">
        <v>199</v>
      </c>
      <c r="P126" s="34">
        <v>1042</v>
      </c>
      <c r="Q126" s="22">
        <f t="shared" si="148"/>
        <v>67</v>
      </c>
      <c r="R126" s="34">
        <v>791</v>
      </c>
      <c r="S126" s="34">
        <v>724</v>
      </c>
      <c r="T126" s="22">
        <f t="shared" si="149"/>
        <v>-389</v>
      </c>
      <c r="U126" s="34">
        <v>53</v>
      </c>
      <c r="V126" s="34">
        <v>442</v>
      </c>
      <c r="W126" s="40"/>
    </row>
    <row r="127" spans="1:23" ht="21" customHeight="1" x14ac:dyDescent="0.2">
      <c r="A127" s="27" t="s">
        <v>238</v>
      </c>
      <c r="B127" s="23">
        <f t="shared" si="139"/>
        <v>-4882</v>
      </c>
      <c r="C127" s="23">
        <f t="shared" si="140"/>
        <v>6526</v>
      </c>
      <c r="D127" s="23">
        <f t="shared" si="141"/>
        <v>11408</v>
      </c>
      <c r="E127" s="23">
        <f t="shared" si="142"/>
        <v>-1624</v>
      </c>
      <c r="F127" s="35">
        <v>786</v>
      </c>
      <c r="G127" s="35">
        <v>2410</v>
      </c>
      <c r="H127" s="23">
        <f t="shared" si="143"/>
        <v>-5490</v>
      </c>
      <c r="I127" s="23">
        <f t="shared" si="144"/>
        <v>3011</v>
      </c>
      <c r="J127" s="23">
        <f t="shared" si="145"/>
        <v>8501</v>
      </c>
      <c r="K127" s="23">
        <f t="shared" si="146"/>
        <v>-5269</v>
      </c>
      <c r="L127" s="35">
        <v>1793</v>
      </c>
      <c r="M127" s="35">
        <v>7062</v>
      </c>
      <c r="N127" s="23">
        <f t="shared" si="147"/>
        <v>-327</v>
      </c>
      <c r="O127" s="35">
        <v>215</v>
      </c>
      <c r="P127" s="35">
        <v>542</v>
      </c>
      <c r="Q127" s="23">
        <f t="shared" si="148"/>
        <v>106</v>
      </c>
      <c r="R127" s="35">
        <v>1003</v>
      </c>
      <c r="S127" s="35">
        <v>897</v>
      </c>
      <c r="T127" s="23">
        <f t="shared" si="149"/>
        <v>2232</v>
      </c>
      <c r="U127" s="35">
        <v>2729</v>
      </c>
      <c r="V127" s="35">
        <v>497</v>
      </c>
      <c r="W127" s="40"/>
    </row>
    <row r="128" spans="1:23" ht="21" customHeight="1" x14ac:dyDescent="0.2">
      <c r="A128" s="26" t="s">
        <v>239</v>
      </c>
      <c r="B128" s="22">
        <f t="shared" ref="B128:B131" si="150">+C128-D128</f>
        <v>-6988</v>
      </c>
      <c r="C128" s="22">
        <f t="shared" ref="C128:C131" si="151">+F128+I128+U128</f>
        <v>4244</v>
      </c>
      <c r="D128" s="22">
        <f t="shared" ref="D128:D131" si="152">+G128+J128+V128</f>
        <v>11232</v>
      </c>
      <c r="E128" s="22">
        <f t="shared" ref="E128:E131" si="153">+F128-G128</f>
        <v>-1604</v>
      </c>
      <c r="F128" s="34">
        <v>815</v>
      </c>
      <c r="G128" s="34">
        <v>2419</v>
      </c>
      <c r="H128" s="22">
        <f t="shared" ref="H128:H131" si="154">+I128-J128</f>
        <v>-6106</v>
      </c>
      <c r="I128" s="22">
        <f t="shared" ref="I128:I131" si="155">+L128+O128+R128</f>
        <v>2339</v>
      </c>
      <c r="J128" s="22">
        <f t="shared" ref="J128:J131" si="156">+M128+P128+S128</f>
        <v>8445</v>
      </c>
      <c r="K128" s="22">
        <f t="shared" ref="K128:K131" si="157">+L128-M128</f>
        <v>-6235</v>
      </c>
      <c r="L128" s="34">
        <v>622</v>
      </c>
      <c r="M128" s="34">
        <v>6857</v>
      </c>
      <c r="N128" s="22">
        <f t="shared" ref="N128:N131" si="158">+O128-P128</f>
        <v>-331</v>
      </c>
      <c r="O128" s="34">
        <v>199</v>
      </c>
      <c r="P128" s="34">
        <v>530</v>
      </c>
      <c r="Q128" s="22">
        <f t="shared" ref="Q128:Q131" si="159">+R128-S128</f>
        <v>460</v>
      </c>
      <c r="R128" s="34">
        <v>1518</v>
      </c>
      <c r="S128" s="34">
        <v>1058</v>
      </c>
      <c r="T128" s="22">
        <f t="shared" ref="T128:T131" si="160">+U128-V128</f>
        <v>722</v>
      </c>
      <c r="U128" s="34">
        <v>1090</v>
      </c>
      <c r="V128" s="34">
        <v>368</v>
      </c>
      <c r="W128" s="40"/>
    </row>
    <row r="129" spans="1:23" ht="21" customHeight="1" x14ac:dyDescent="0.2">
      <c r="A129" s="27" t="s">
        <v>240</v>
      </c>
      <c r="B129" s="23">
        <f t="shared" si="150"/>
        <v>-10462</v>
      </c>
      <c r="C129" s="23">
        <f t="shared" si="151"/>
        <v>4129</v>
      </c>
      <c r="D129" s="23">
        <f t="shared" si="152"/>
        <v>14591</v>
      </c>
      <c r="E129" s="23">
        <f t="shared" si="153"/>
        <v>-1267</v>
      </c>
      <c r="F129" s="35">
        <v>950</v>
      </c>
      <c r="G129" s="35">
        <v>2217</v>
      </c>
      <c r="H129" s="23">
        <f t="shared" si="154"/>
        <v>-9120</v>
      </c>
      <c r="I129" s="23">
        <f t="shared" si="155"/>
        <v>2972</v>
      </c>
      <c r="J129" s="23">
        <f t="shared" si="156"/>
        <v>12092</v>
      </c>
      <c r="K129" s="23">
        <f t="shared" si="157"/>
        <v>-9295</v>
      </c>
      <c r="L129" s="35">
        <v>822</v>
      </c>
      <c r="M129" s="35">
        <v>10117</v>
      </c>
      <c r="N129" s="23">
        <f t="shared" si="158"/>
        <v>-326</v>
      </c>
      <c r="O129" s="35">
        <v>387</v>
      </c>
      <c r="P129" s="35">
        <v>713</v>
      </c>
      <c r="Q129" s="23">
        <f t="shared" si="159"/>
        <v>501</v>
      </c>
      <c r="R129" s="35">
        <v>1763</v>
      </c>
      <c r="S129" s="35">
        <v>1262</v>
      </c>
      <c r="T129" s="23">
        <f t="shared" si="160"/>
        <v>-75</v>
      </c>
      <c r="U129" s="35">
        <v>207</v>
      </c>
      <c r="V129" s="35">
        <v>282</v>
      </c>
      <c r="W129" s="40"/>
    </row>
    <row r="130" spans="1:23" ht="21" customHeight="1" x14ac:dyDescent="0.2">
      <c r="A130" s="26" t="s">
        <v>241</v>
      </c>
      <c r="B130" s="22">
        <f t="shared" si="150"/>
        <v>-8043</v>
      </c>
      <c r="C130" s="22">
        <f t="shared" si="151"/>
        <v>4147</v>
      </c>
      <c r="D130" s="22">
        <f t="shared" si="152"/>
        <v>12190</v>
      </c>
      <c r="E130" s="22">
        <f t="shared" si="153"/>
        <v>-1074</v>
      </c>
      <c r="F130" s="34">
        <v>1008</v>
      </c>
      <c r="G130" s="34">
        <v>2082</v>
      </c>
      <c r="H130" s="22">
        <f t="shared" si="154"/>
        <v>-6735</v>
      </c>
      <c r="I130" s="22">
        <f t="shared" si="155"/>
        <v>3043</v>
      </c>
      <c r="J130" s="22">
        <f t="shared" si="156"/>
        <v>9778</v>
      </c>
      <c r="K130" s="22">
        <f t="shared" si="157"/>
        <v>-6216</v>
      </c>
      <c r="L130" s="34">
        <v>773</v>
      </c>
      <c r="M130" s="34">
        <v>6989</v>
      </c>
      <c r="N130" s="22">
        <f t="shared" si="158"/>
        <v>-1117</v>
      </c>
      <c r="O130" s="34">
        <v>309</v>
      </c>
      <c r="P130" s="34">
        <v>1426</v>
      </c>
      <c r="Q130" s="22">
        <f t="shared" si="159"/>
        <v>598</v>
      </c>
      <c r="R130" s="34">
        <v>1961</v>
      </c>
      <c r="S130" s="34">
        <v>1363</v>
      </c>
      <c r="T130" s="22">
        <f t="shared" si="160"/>
        <v>-234</v>
      </c>
      <c r="U130" s="34">
        <v>96</v>
      </c>
      <c r="V130" s="34">
        <v>330</v>
      </c>
      <c r="W130" s="40"/>
    </row>
    <row r="131" spans="1:23" ht="21" customHeight="1" x14ac:dyDescent="0.2">
      <c r="A131" s="27" t="s">
        <v>242</v>
      </c>
      <c r="B131" s="23">
        <f t="shared" si="150"/>
        <v>-6055</v>
      </c>
      <c r="C131" s="23">
        <f t="shared" si="151"/>
        <v>5790</v>
      </c>
      <c r="D131" s="23">
        <f t="shared" si="152"/>
        <v>11845</v>
      </c>
      <c r="E131" s="23">
        <f t="shared" si="153"/>
        <v>-1045</v>
      </c>
      <c r="F131" s="35">
        <v>847</v>
      </c>
      <c r="G131" s="35">
        <v>1892</v>
      </c>
      <c r="H131" s="23">
        <f t="shared" si="154"/>
        <v>-6632</v>
      </c>
      <c r="I131" s="23">
        <f t="shared" si="155"/>
        <v>2968</v>
      </c>
      <c r="J131" s="23">
        <f t="shared" si="156"/>
        <v>9600</v>
      </c>
      <c r="K131" s="23">
        <f t="shared" si="157"/>
        <v>-6629</v>
      </c>
      <c r="L131" s="35">
        <v>671</v>
      </c>
      <c r="M131" s="35">
        <v>7300</v>
      </c>
      <c r="N131" s="23">
        <f t="shared" si="158"/>
        <v>-550</v>
      </c>
      <c r="O131" s="35">
        <v>289</v>
      </c>
      <c r="P131" s="35">
        <v>839</v>
      </c>
      <c r="Q131" s="23">
        <f t="shared" si="159"/>
        <v>547</v>
      </c>
      <c r="R131" s="35">
        <v>2008</v>
      </c>
      <c r="S131" s="35">
        <v>1461</v>
      </c>
      <c r="T131" s="23">
        <f t="shared" si="160"/>
        <v>1622</v>
      </c>
      <c r="U131" s="35">
        <v>1975</v>
      </c>
      <c r="V131" s="35">
        <v>353</v>
      </c>
      <c r="W131" s="40"/>
    </row>
    <row r="132" spans="1:23" ht="21" customHeight="1" x14ac:dyDescent="0.2"/>
    <row r="133" spans="1:23" ht="21" customHeight="1" x14ac:dyDescent="0.2"/>
    <row r="134" spans="1:23" ht="21" customHeight="1" x14ac:dyDescent="0.2"/>
    <row r="135" spans="1:23" ht="21" customHeight="1" x14ac:dyDescent="0.2"/>
    <row r="136" spans="1:23" ht="21" customHeight="1" x14ac:dyDescent="0.2"/>
    <row r="137" spans="1:23" ht="21" customHeight="1" x14ac:dyDescent="0.2"/>
    <row r="138" spans="1:23" ht="21" customHeight="1" x14ac:dyDescent="0.2"/>
    <row r="139" spans="1:23" ht="21" customHeight="1" x14ac:dyDescent="0.2"/>
    <row r="140" spans="1:23" ht="21" customHeight="1" x14ac:dyDescent="0.2"/>
    <row r="141" spans="1:23" ht="21" customHeight="1" x14ac:dyDescent="0.2"/>
    <row r="142" spans="1:23" ht="21" customHeight="1" x14ac:dyDescent="0.2"/>
    <row r="143" spans="1:23" ht="21" customHeight="1" x14ac:dyDescent="0.2"/>
    <row r="144" spans="1:23"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sheetData>
  <mergeCells count="14">
    <mergeCell ref="A6:A9"/>
    <mergeCell ref="B7:B9"/>
    <mergeCell ref="C7:C9"/>
    <mergeCell ref="D7:D9"/>
    <mergeCell ref="E7:G8"/>
    <mergeCell ref="B6:V6"/>
    <mergeCell ref="K8:M8"/>
    <mergeCell ref="N8:P8"/>
    <mergeCell ref="Q8:S8"/>
    <mergeCell ref="H8:H9"/>
    <mergeCell ref="I8:I9"/>
    <mergeCell ref="J8:J9"/>
    <mergeCell ref="H7:S7"/>
    <mergeCell ref="T7:V8"/>
  </mergeCells>
  <pageMargins left="0.11811023622047245" right="0.47244094488188981" top="0.15748031496062992" bottom="0.23622047244094491" header="0.15748031496062992" footer="0.15748031496062992"/>
  <pageSetup paperSize="9" scale="47" fitToHeight="4" orientation="landscape" horizontalDpi="300" verticalDpi="300" r:id="rId1"/>
  <headerFooter alignWithMargins="0"/>
  <rowBreaks count="1" manualBreakCount="1">
    <brk id="35" max="21" man="1"/>
  </rowBreaks>
  <ignoredErrors>
    <ignoredError sqref="N15:V25 H26:V27 T28 Q28 N28 K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165"/>
  <sheetViews>
    <sheetView showGridLines="0" view="pageBreakPreview" zoomScale="90" zoomScaleNormal="75" zoomScaleSheetLayoutView="90" workbookViewId="0">
      <pane ySplit="9" topLeftCell="A25" activePane="bottomLeft" state="frozen"/>
      <selection activeCell="A31" sqref="A31:XFD31"/>
      <selection pane="bottomLeft" activeCell="G33" sqref="G33"/>
    </sheetView>
  </sheetViews>
  <sheetFormatPr defaultColWidth="9.140625" defaultRowHeight="12.75" x14ac:dyDescent="0.2"/>
  <cols>
    <col min="1" max="1" width="14.28515625" style="15" customWidth="1"/>
    <col min="2" max="12" width="13.7109375" style="15" customWidth="1"/>
    <col min="13" max="13" width="14.28515625" style="15" customWidth="1"/>
    <col min="14" max="16384" width="9.140625" style="15"/>
  </cols>
  <sheetData>
    <row r="2" spans="1:14" x14ac:dyDescent="0.2">
      <c r="A2" s="14" t="s">
        <v>244</v>
      </c>
    </row>
    <row r="4" spans="1:14" x14ac:dyDescent="0.2">
      <c r="A4" s="16" t="s">
        <v>156</v>
      </c>
      <c r="H4" s="17"/>
      <c r="I4" s="17"/>
      <c r="J4" s="17"/>
    </row>
    <row r="5" spans="1:14" ht="12.75" customHeight="1" x14ac:dyDescent="0.2">
      <c r="M5" s="18"/>
    </row>
    <row r="6" spans="1:14" ht="24.75" customHeight="1" x14ac:dyDescent="0.2">
      <c r="A6" s="122" t="s">
        <v>6</v>
      </c>
      <c r="B6" s="143" t="s">
        <v>157</v>
      </c>
      <c r="C6" s="144"/>
      <c r="D6" s="144"/>
      <c r="E6" s="144"/>
      <c r="F6" s="144"/>
      <c r="G6" s="144"/>
      <c r="H6" s="144"/>
      <c r="I6" s="144"/>
      <c r="J6" s="144"/>
      <c r="K6" s="144"/>
      <c r="L6" s="144"/>
      <c r="M6" s="144"/>
    </row>
    <row r="7" spans="1:14" ht="45" customHeight="1" x14ac:dyDescent="0.2">
      <c r="A7" s="122"/>
      <c r="B7" s="145" t="s">
        <v>83</v>
      </c>
      <c r="C7" s="147" t="s">
        <v>80</v>
      </c>
      <c r="D7" s="147" t="s">
        <v>89</v>
      </c>
      <c r="E7" s="148" t="s">
        <v>100</v>
      </c>
      <c r="F7" s="149"/>
      <c r="G7" s="149"/>
      <c r="H7" s="148" t="s">
        <v>101</v>
      </c>
      <c r="I7" s="149"/>
      <c r="J7" s="149"/>
      <c r="K7" s="148" t="s">
        <v>102</v>
      </c>
      <c r="L7" s="149"/>
      <c r="M7" s="149"/>
    </row>
    <row r="8" spans="1:14" ht="37.5" customHeight="1" x14ac:dyDescent="0.2">
      <c r="A8" s="122"/>
      <c r="B8" s="146"/>
      <c r="C8" s="147"/>
      <c r="D8" s="147"/>
      <c r="E8" s="73" t="s">
        <v>83</v>
      </c>
      <c r="F8" s="20" t="s">
        <v>80</v>
      </c>
      <c r="G8" s="20" t="s">
        <v>89</v>
      </c>
      <c r="H8" s="73" t="s">
        <v>83</v>
      </c>
      <c r="I8" s="20" t="s">
        <v>80</v>
      </c>
      <c r="J8" s="20" t="s">
        <v>89</v>
      </c>
      <c r="K8" s="73" t="s">
        <v>83</v>
      </c>
      <c r="L8" s="20" t="s">
        <v>80</v>
      </c>
      <c r="M8" s="20" t="s">
        <v>89</v>
      </c>
    </row>
    <row r="9" spans="1:14" ht="21" customHeight="1" x14ac:dyDescent="0.2">
      <c r="A9" s="74">
        <v>1</v>
      </c>
      <c r="B9" s="74">
        <f t="shared" ref="B9:M9" si="0">A9+1</f>
        <v>2</v>
      </c>
      <c r="C9" s="74">
        <f t="shared" si="0"/>
        <v>3</v>
      </c>
      <c r="D9" s="74">
        <f t="shared" si="0"/>
        <v>4</v>
      </c>
      <c r="E9" s="74">
        <f t="shared" si="0"/>
        <v>5</v>
      </c>
      <c r="F9" s="74">
        <f t="shared" si="0"/>
        <v>6</v>
      </c>
      <c r="G9" s="74">
        <f t="shared" si="0"/>
        <v>7</v>
      </c>
      <c r="H9" s="74">
        <f t="shared" si="0"/>
        <v>8</v>
      </c>
      <c r="I9" s="74">
        <f t="shared" si="0"/>
        <v>9</v>
      </c>
      <c r="J9" s="74">
        <f t="shared" si="0"/>
        <v>10</v>
      </c>
      <c r="K9" s="74">
        <f t="shared" si="0"/>
        <v>11</v>
      </c>
      <c r="L9" s="74">
        <f t="shared" si="0"/>
        <v>12</v>
      </c>
      <c r="M9" s="74">
        <f t="shared" si="0"/>
        <v>13</v>
      </c>
    </row>
    <row r="10" spans="1:14" ht="21" hidden="1" customHeight="1" x14ac:dyDescent="0.2">
      <c r="A10" s="21">
        <v>2000</v>
      </c>
      <c r="B10" s="22"/>
      <c r="C10" s="22"/>
      <c r="D10" s="22"/>
      <c r="E10" s="22"/>
      <c r="F10" s="22"/>
      <c r="G10" s="22"/>
      <c r="H10" s="22"/>
      <c r="I10" s="22"/>
      <c r="J10" s="22"/>
      <c r="K10" s="22"/>
      <c r="L10" s="22"/>
      <c r="M10" s="22"/>
    </row>
    <row r="11" spans="1:14" ht="21" hidden="1" customHeight="1" x14ac:dyDescent="0.2">
      <c r="A11" s="75">
        <v>2001</v>
      </c>
      <c r="B11" s="76"/>
      <c r="C11" s="76"/>
      <c r="D11" s="76"/>
      <c r="E11" s="76"/>
      <c r="F11" s="76"/>
      <c r="G11" s="76"/>
      <c r="H11" s="76"/>
      <c r="I11" s="76"/>
      <c r="J11" s="76"/>
      <c r="K11" s="76"/>
      <c r="L11" s="76"/>
      <c r="M11" s="76"/>
    </row>
    <row r="12" spans="1:14" ht="21" hidden="1" customHeight="1" x14ac:dyDescent="0.2">
      <c r="A12" s="21">
        <v>2002</v>
      </c>
      <c r="B12" s="22"/>
      <c r="C12" s="22"/>
      <c r="D12" s="22"/>
      <c r="E12" s="22"/>
      <c r="F12" s="22"/>
      <c r="G12" s="22"/>
      <c r="H12" s="22"/>
      <c r="I12" s="22"/>
      <c r="J12" s="22"/>
      <c r="K12" s="22"/>
      <c r="L12" s="22"/>
      <c r="M12" s="22"/>
    </row>
    <row r="13" spans="1:14" s="24" customFormat="1" ht="21" hidden="1" customHeight="1" x14ac:dyDescent="0.2">
      <c r="A13" s="75">
        <v>2003</v>
      </c>
      <c r="B13" s="76"/>
      <c r="C13" s="76"/>
      <c r="D13" s="76"/>
      <c r="E13" s="76"/>
      <c r="F13" s="76"/>
      <c r="G13" s="76"/>
      <c r="H13" s="76"/>
      <c r="I13" s="76"/>
      <c r="J13" s="76"/>
      <c r="K13" s="76"/>
      <c r="L13" s="76"/>
      <c r="M13" s="76"/>
    </row>
    <row r="14" spans="1:14" ht="21" customHeight="1" x14ac:dyDescent="0.2">
      <c r="A14" s="21">
        <v>2004</v>
      </c>
      <c r="B14" s="22">
        <f>+C14-D14</f>
        <v>-9145</v>
      </c>
      <c r="C14" s="22">
        <f>+F14+I14+L14</f>
        <v>1401</v>
      </c>
      <c r="D14" s="22">
        <f>+G14+J14+M14</f>
        <v>10546</v>
      </c>
      <c r="E14" s="22">
        <f>+F14-G14</f>
        <v>-7633</v>
      </c>
      <c r="F14" s="22">
        <f>+F51+F52+F53+F54</f>
        <v>58</v>
      </c>
      <c r="G14" s="22">
        <f>+G51+G52+G53+G54</f>
        <v>7691</v>
      </c>
      <c r="H14" s="22">
        <f>+I14-J14</f>
        <v>-1156</v>
      </c>
      <c r="I14" s="22">
        <f>+I51+I52+I53+I54</f>
        <v>325</v>
      </c>
      <c r="J14" s="22">
        <f>+J51+J52+J53+J54</f>
        <v>1481</v>
      </c>
      <c r="K14" s="22">
        <f>+L14-M14</f>
        <v>-356</v>
      </c>
      <c r="L14" s="22">
        <f>+L51+L52+L53+L54</f>
        <v>1018</v>
      </c>
      <c r="M14" s="22">
        <f>+M51+M52+M53+M54</f>
        <v>1374</v>
      </c>
      <c r="N14" s="40"/>
    </row>
    <row r="15" spans="1:14" s="24" customFormat="1" ht="21" customHeight="1" x14ac:dyDescent="0.2">
      <c r="A15" s="75">
        <v>2005</v>
      </c>
      <c r="B15" s="76">
        <f t="shared" ref="B15:B87" si="1">+C15-D15</f>
        <v>-8645</v>
      </c>
      <c r="C15" s="76">
        <f t="shared" ref="C15:C87" si="2">+F15+I15+L15</f>
        <v>1913</v>
      </c>
      <c r="D15" s="76">
        <f t="shared" ref="D15:D87" si="3">+G15+J15+M15</f>
        <v>10558</v>
      </c>
      <c r="E15" s="76">
        <f t="shared" ref="E15:E87" si="4">+F15-G15</f>
        <v>-7379</v>
      </c>
      <c r="F15" s="76">
        <f>+F55+F56+F57+F58</f>
        <v>98</v>
      </c>
      <c r="G15" s="76">
        <f>+G55+G56+G57+G58</f>
        <v>7477</v>
      </c>
      <c r="H15" s="76">
        <f t="shared" ref="H15:H87" si="5">+I15-J15</f>
        <v>-1410</v>
      </c>
      <c r="I15" s="76">
        <f>+I55+I56+I57+I58</f>
        <v>331</v>
      </c>
      <c r="J15" s="76">
        <f>+J55+J56+J57+J58</f>
        <v>1741</v>
      </c>
      <c r="K15" s="76">
        <f t="shared" ref="K15:K87" si="6">+L15-M15</f>
        <v>144</v>
      </c>
      <c r="L15" s="76">
        <f>+L55+L56+L57+L58</f>
        <v>1484</v>
      </c>
      <c r="M15" s="76">
        <f>+M55+M56+M57+M58</f>
        <v>1340</v>
      </c>
      <c r="N15" s="40"/>
    </row>
    <row r="16" spans="1:14" s="24" customFormat="1" ht="21" customHeight="1" x14ac:dyDescent="0.2">
      <c r="A16" s="21">
        <v>2006</v>
      </c>
      <c r="B16" s="22">
        <f t="shared" si="1"/>
        <v>-11450</v>
      </c>
      <c r="C16" s="22">
        <f t="shared" si="2"/>
        <v>2828</v>
      </c>
      <c r="D16" s="22">
        <f t="shared" si="3"/>
        <v>14278</v>
      </c>
      <c r="E16" s="22">
        <f t="shared" si="4"/>
        <v>-9937</v>
      </c>
      <c r="F16" s="22">
        <f>+F59+F60+F61+F62</f>
        <v>532</v>
      </c>
      <c r="G16" s="22">
        <f>+G59+G60+G61+G62</f>
        <v>10469</v>
      </c>
      <c r="H16" s="22">
        <f t="shared" si="5"/>
        <v>-1980</v>
      </c>
      <c r="I16" s="22">
        <f>+I59+I60+I61+I62</f>
        <v>430</v>
      </c>
      <c r="J16" s="22">
        <f>+J59+J60+J61+J62</f>
        <v>2410</v>
      </c>
      <c r="K16" s="22">
        <f t="shared" si="6"/>
        <v>467</v>
      </c>
      <c r="L16" s="22">
        <f>+L59+L60+L61+L62</f>
        <v>1866</v>
      </c>
      <c r="M16" s="22">
        <f>+M59+M60+M61+M62</f>
        <v>1399</v>
      </c>
      <c r="N16" s="40"/>
    </row>
    <row r="17" spans="1:14" s="24" customFormat="1" ht="21" customHeight="1" x14ac:dyDescent="0.2">
      <c r="A17" s="75">
        <v>2007</v>
      </c>
      <c r="B17" s="76">
        <f t="shared" si="1"/>
        <v>-15572</v>
      </c>
      <c r="C17" s="76">
        <f t="shared" si="2"/>
        <v>2899</v>
      </c>
      <c r="D17" s="76">
        <f t="shared" si="3"/>
        <v>18471</v>
      </c>
      <c r="E17" s="76">
        <f t="shared" si="4"/>
        <v>-13671</v>
      </c>
      <c r="F17" s="76">
        <f>+F63+F64+F65+F66</f>
        <v>95</v>
      </c>
      <c r="G17" s="76">
        <f>+G63+G64+G65+G66</f>
        <v>13766</v>
      </c>
      <c r="H17" s="76">
        <f t="shared" si="5"/>
        <v>-2106</v>
      </c>
      <c r="I17" s="76">
        <f>+I63+I64+I65+I66</f>
        <v>509</v>
      </c>
      <c r="J17" s="76">
        <f>+J63+J64+J65+J66</f>
        <v>2615</v>
      </c>
      <c r="K17" s="76">
        <f t="shared" si="6"/>
        <v>205</v>
      </c>
      <c r="L17" s="76">
        <f>+L63+L64+L65+L66</f>
        <v>2295</v>
      </c>
      <c r="M17" s="76">
        <f>+M63+M64+M65+M66</f>
        <v>2090</v>
      </c>
      <c r="N17" s="40"/>
    </row>
    <row r="18" spans="1:14" s="24" customFormat="1" ht="21" customHeight="1" x14ac:dyDescent="0.2">
      <c r="A18" s="21">
        <v>2008</v>
      </c>
      <c r="B18" s="22">
        <f t="shared" si="1"/>
        <v>-11377</v>
      </c>
      <c r="C18" s="22">
        <f t="shared" si="2"/>
        <v>3724</v>
      </c>
      <c r="D18" s="22">
        <f t="shared" si="3"/>
        <v>15101</v>
      </c>
      <c r="E18" s="22">
        <f t="shared" si="4"/>
        <v>-8130</v>
      </c>
      <c r="F18" s="22">
        <f>+F67+F68+F69+F70</f>
        <v>660</v>
      </c>
      <c r="G18" s="22">
        <f>+G67+G68+G69+G70</f>
        <v>8790</v>
      </c>
      <c r="H18" s="22">
        <f t="shared" si="5"/>
        <v>-2383</v>
      </c>
      <c r="I18" s="22">
        <f>+I67+I68+I69+I70</f>
        <v>453</v>
      </c>
      <c r="J18" s="22">
        <f>+J67+J68+J69+J70</f>
        <v>2836</v>
      </c>
      <c r="K18" s="22">
        <f t="shared" si="6"/>
        <v>-864</v>
      </c>
      <c r="L18" s="22">
        <f>+L67+L68+L69+L70</f>
        <v>2611</v>
      </c>
      <c r="M18" s="22">
        <f>+M67+M68+M69+M70</f>
        <v>3475</v>
      </c>
      <c r="N18" s="40"/>
    </row>
    <row r="19" spans="1:14" ht="21" customHeight="1" x14ac:dyDescent="0.2">
      <c r="A19" s="75">
        <v>2009</v>
      </c>
      <c r="B19" s="76">
        <f t="shared" si="1"/>
        <v>-14020</v>
      </c>
      <c r="C19" s="76">
        <f t="shared" si="2"/>
        <v>1617</v>
      </c>
      <c r="D19" s="76">
        <f t="shared" si="3"/>
        <v>15637</v>
      </c>
      <c r="E19" s="76">
        <f t="shared" si="4"/>
        <v>-10851</v>
      </c>
      <c r="F19" s="76">
        <f>+F71+F72+F73+F74</f>
        <v>-571</v>
      </c>
      <c r="G19" s="76">
        <f>+G71+G72+G73+G74</f>
        <v>10280</v>
      </c>
      <c r="H19" s="76">
        <f t="shared" si="5"/>
        <v>-2286</v>
      </c>
      <c r="I19" s="76">
        <f>+I71+I72+I73+I74</f>
        <v>431</v>
      </c>
      <c r="J19" s="76">
        <f>+J71+J72+J73+J74</f>
        <v>2717</v>
      </c>
      <c r="K19" s="76">
        <f t="shared" si="6"/>
        <v>-883</v>
      </c>
      <c r="L19" s="76">
        <f>+L71+L72+L73+L74</f>
        <v>1757</v>
      </c>
      <c r="M19" s="76">
        <f>+M71+M72+M73+M74</f>
        <v>2640</v>
      </c>
      <c r="N19" s="40"/>
    </row>
    <row r="20" spans="1:14" s="24" customFormat="1" ht="21" customHeight="1" x14ac:dyDescent="0.2">
      <c r="A20" s="25">
        <v>2010</v>
      </c>
      <c r="B20" s="22">
        <f t="shared" si="1"/>
        <v>-16130</v>
      </c>
      <c r="C20" s="22">
        <f t="shared" si="2"/>
        <v>3134</v>
      </c>
      <c r="D20" s="22">
        <f t="shared" si="3"/>
        <v>19264</v>
      </c>
      <c r="E20" s="22">
        <f t="shared" si="4"/>
        <v>-13186</v>
      </c>
      <c r="F20" s="22">
        <f>+F75+F76+F77+F78</f>
        <v>972</v>
      </c>
      <c r="G20" s="22">
        <f>+G75+G76+G77+G78</f>
        <v>14158</v>
      </c>
      <c r="H20" s="22">
        <f t="shared" si="5"/>
        <v>-2897</v>
      </c>
      <c r="I20" s="22">
        <f>+I75+I76+I77+I78</f>
        <v>280</v>
      </c>
      <c r="J20" s="22">
        <f>+J75+J76+J77+J78</f>
        <v>3177</v>
      </c>
      <c r="K20" s="22">
        <f t="shared" si="6"/>
        <v>-47</v>
      </c>
      <c r="L20" s="22">
        <f>+L75+L76+L77+L78</f>
        <v>1882</v>
      </c>
      <c r="M20" s="22">
        <f>+M75+M76+M77+M78</f>
        <v>1929</v>
      </c>
      <c r="N20" s="40"/>
    </row>
    <row r="21" spans="1:14" s="24" customFormat="1" ht="21" customHeight="1" x14ac:dyDescent="0.2">
      <c r="A21" s="75">
        <v>2011</v>
      </c>
      <c r="B21" s="76">
        <f t="shared" si="1"/>
        <v>-17781</v>
      </c>
      <c r="C21" s="76">
        <f t="shared" si="2"/>
        <v>3323</v>
      </c>
      <c r="D21" s="76">
        <f t="shared" si="3"/>
        <v>21104</v>
      </c>
      <c r="E21" s="76">
        <f t="shared" si="4"/>
        <v>-13054</v>
      </c>
      <c r="F21" s="76">
        <f>+F79+F80+F81+F82</f>
        <v>1106</v>
      </c>
      <c r="G21" s="76">
        <f>+G79+G80+G81+G82</f>
        <v>14160</v>
      </c>
      <c r="H21" s="76">
        <f t="shared" si="5"/>
        <v>-4322</v>
      </c>
      <c r="I21" s="76">
        <f>+I79+I80+I81+I82</f>
        <v>361</v>
      </c>
      <c r="J21" s="76">
        <f>+J79+J80+J81+J82</f>
        <v>4683</v>
      </c>
      <c r="K21" s="76">
        <f t="shared" si="6"/>
        <v>-405</v>
      </c>
      <c r="L21" s="76">
        <f>+L79+L80+L81+L82</f>
        <v>1856</v>
      </c>
      <c r="M21" s="76">
        <f>+M79+M80+M81+M82</f>
        <v>2261</v>
      </c>
      <c r="N21" s="40"/>
    </row>
    <row r="22" spans="1:14" s="24" customFormat="1" ht="21" customHeight="1" x14ac:dyDescent="0.2">
      <c r="A22" s="25">
        <v>2012</v>
      </c>
      <c r="B22" s="22">
        <f t="shared" si="1"/>
        <v>-18706</v>
      </c>
      <c r="C22" s="22">
        <f t="shared" si="2"/>
        <v>3756</v>
      </c>
      <c r="D22" s="22">
        <f t="shared" si="3"/>
        <v>22462</v>
      </c>
      <c r="E22" s="22">
        <f t="shared" si="4"/>
        <v>-12816</v>
      </c>
      <c r="F22" s="22">
        <f>+F83+F84+F85+F86</f>
        <v>1477</v>
      </c>
      <c r="G22" s="22">
        <f>+G83+G84+G85+G86</f>
        <v>14293</v>
      </c>
      <c r="H22" s="22">
        <f t="shared" si="5"/>
        <v>-5125</v>
      </c>
      <c r="I22" s="22">
        <f>+I83+I84+I85+I86</f>
        <v>414</v>
      </c>
      <c r="J22" s="22">
        <f>+J83+J84+J85+J86</f>
        <v>5539</v>
      </c>
      <c r="K22" s="22">
        <f t="shared" si="6"/>
        <v>-765</v>
      </c>
      <c r="L22" s="22">
        <f>+L83+L84+L85+L86</f>
        <v>1865</v>
      </c>
      <c r="M22" s="22">
        <f>+M83+M84+M85+M86</f>
        <v>2630</v>
      </c>
      <c r="N22" s="40"/>
    </row>
    <row r="23" spans="1:14" s="24" customFormat="1" ht="21" customHeight="1" x14ac:dyDescent="0.2">
      <c r="A23" s="75">
        <v>2013</v>
      </c>
      <c r="B23" s="76">
        <f t="shared" si="1"/>
        <v>-19394</v>
      </c>
      <c r="C23" s="76">
        <f t="shared" si="2"/>
        <v>3040</v>
      </c>
      <c r="D23" s="76">
        <f t="shared" si="3"/>
        <v>22434</v>
      </c>
      <c r="E23" s="76">
        <f t="shared" si="4"/>
        <v>-13795</v>
      </c>
      <c r="F23" s="76">
        <f>+F87+F88+F89+F90</f>
        <v>922</v>
      </c>
      <c r="G23" s="76">
        <f>+G87+G88+G89+G90</f>
        <v>14717</v>
      </c>
      <c r="H23" s="76">
        <f t="shared" si="5"/>
        <v>-5130</v>
      </c>
      <c r="I23" s="76">
        <f>+I87+I88+I89+I90</f>
        <v>344</v>
      </c>
      <c r="J23" s="76">
        <f>+J87+J88+J89+J90</f>
        <v>5474</v>
      </c>
      <c r="K23" s="76">
        <f t="shared" si="6"/>
        <v>-469</v>
      </c>
      <c r="L23" s="76">
        <f>+L87+L88+L89+L90</f>
        <v>1774</v>
      </c>
      <c r="M23" s="76">
        <f>+M87+M88+M89+M90</f>
        <v>2243</v>
      </c>
      <c r="N23" s="40"/>
    </row>
    <row r="24" spans="1:14" s="24" customFormat="1" ht="21" customHeight="1" x14ac:dyDescent="0.2">
      <c r="A24" s="25">
        <v>2014</v>
      </c>
      <c r="B24" s="22">
        <f t="shared" si="1"/>
        <v>-20161</v>
      </c>
      <c r="C24" s="22">
        <f t="shared" si="2"/>
        <v>3901</v>
      </c>
      <c r="D24" s="22">
        <f t="shared" si="3"/>
        <v>24062</v>
      </c>
      <c r="E24" s="22">
        <f t="shared" si="4"/>
        <v>-15175</v>
      </c>
      <c r="F24" s="22">
        <f>+F91+F92+F93+F94</f>
        <v>1793</v>
      </c>
      <c r="G24" s="22">
        <f>+G91+G92+G93+G94</f>
        <v>16968</v>
      </c>
      <c r="H24" s="22">
        <f t="shared" si="5"/>
        <v>-4696</v>
      </c>
      <c r="I24" s="22">
        <f>+I91+I92+I93+I94</f>
        <v>444</v>
      </c>
      <c r="J24" s="22">
        <f>+J91+J92+J93+J94</f>
        <v>5140</v>
      </c>
      <c r="K24" s="22">
        <f t="shared" si="6"/>
        <v>-290</v>
      </c>
      <c r="L24" s="22">
        <f>+L91+L92+L93+L94</f>
        <v>1664</v>
      </c>
      <c r="M24" s="22">
        <f>+M91+M92+M93+M94</f>
        <v>1954</v>
      </c>
      <c r="N24" s="40"/>
    </row>
    <row r="25" spans="1:14" s="24" customFormat="1" ht="21" customHeight="1" x14ac:dyDescent="0.2">
      <c r="A25" s="75">
        <v>2015</v>
      </c>
      <c r="B25" s="76">
        <f t="shared" si="1"/>
        <v>-20305</v>
      </c>
      <c r="C25" s="76">
        <f t="shared" si="2"/>
        <v>3596</v>
      </c>
      <c r="D25" s="76">
        <f t="shared" si="3"/>
        <v>23901</v>
      </c>
      <c r="E25" s="76">
        <f t="shared" si="4"/>
        <v>-15914</v>
      </c>
      <c r="F25" s="76">
        <f>+F95+F96+F97+F98</f>
        <v>1344</v>
      </c>
      <c r="G25" s="76">
        <f>+G95+G96+G97+G98</f>
        <v>17258</v>
      </c>
      <c r="H25" s="76">
        <f t="shared" si="5"/>
        <v>-4405</v>
      </c>
      <c r="I25" s="76">
        <f>+I95+I96+I97+I98</f>
        <v>540</v>
      </c>
      <c r="J25" s="76">
        <f>+J95+J96+J97+J98</f>
        <v>4945</v>
      </c>
      <c r="K25" s="76">
        <f t="shared" si="6"/>
        <v>14</v>
      </c>
      <c r="L25" s="76">
        <f>+L95+L96+L97+L98</f>
        <v>1712</v>
      </c>
      <c r="M25" s="76">
        <f>+M95+M96+M97+M98</f>
        <v>1698</v>
      </c>
      <c r="N25" s="40"/>
    </row>
    <row r="26" spans="1:14" s="24" customFormat="1" ht="21" customHeight="1" x14ac:dyDescent="0.2">
      <c r="A26" s="25">
        <v>2016</v>
      </c>
      <c r="B26" s="22">
        <f t="shared" ref="B26:B27" si="7">+C26-D26</f>
        <v>-21191</v>
      </c>
      <c r="C26" s="22">
        <f t="shared" ref="C26:C27" si="8">+F26+I26+L26</f>
        <v>3707</v>
      </c>
      <c r="D26" s="22">
        <f t="shared" ref="D26:D27" si="9">+G26+J26+M26</f>
        <v>24898</v>
      </c>
      <c r="E26" s="22">
        <f t="shared" ref="E26:E27" si="10">+F26-G26</f>
        <v>-17727</v>
      </c>
      <c r="F26" s="22">
        <f>+F99+F100+F101+F102</f>
        <v>1397</v>
      </c>
      <c r="G26" s="22">
        <f>+G99+G100+G101+G102</f>
        <v>19124</v>
      </c>
      <c r="H26" s="22">
        <f t="shared" ref="H26:H27" si="11">+I26-J26</f>
        <v>-3612</v>
      </c>
      <c r="I26" s="22">
        <f>+I99+I100+I101+I102</f>
        <v>599</v>
      </c>
      <c r="J26" s="22">
        <f>+J99+J100+J101+J102</f>
        <v>4211</v>
      </c>
      <c r="K26" s="22">
        <f t="shared" ref="K26:K27" si="12">+L26-M26</f>
        <v>148</v>
      </c>
      <c r="L26" s="22">
        <f>+L99+L100+L101+L102</f>
        <v>1711</v>
      </c>
      <c r="M26" s="22">
        <f>+M99+M100+M101+M102</f>
        <v>1563</v>
      </c>
      <c r="N26" s="40"/>
    </row>
    <row r="27" spans="1:14" s="24" customFormat="1" ht="21" customHeight="1" x14ac:dyDescent="0.2">
      <c r="A27" s="75">
        <v>2017</v>
      </c>
      <c r="B27" s="76">
        <f t="shared" si="7"/>
        <v>-20717</v>
      </c>
      <c r="C27" s="76">
        <f t="shared" si="8"/>
        <v>4854</v>
      </c>
      <c r="D27" s="76">
        <f t="shared" si="9"/>
        <v>25571</v>
      </c>
      <c r="E27" s="76">
        <f t="shared" si="10"/>
        <v>-17445</v>
      </c>
      <c r="F27" s="76">
        <f>F103+F104+F105+F106</f>
        <v>2448</v>
      </c>
      <c r="G27" s="76">
        <f>G103+G104+G105+G106</f>
        <v>19893</v>
      </c>
      <c r="H27" s="76">
        <f t="shared" si="11"/>
        <v>-3351</v>
      </c>
      <c r="I27" s="76">
        <f>I103+I104+I105+I106</f>
        <v>666</v>
      </c>
      <c r="J27" s="76">
        <f>J103+J104+J105+J106</f>
        <v>4017</v>
      </c>
      <c r="K27" s="76">
        <f t="shared" si="12"/>
        <v>79</v>
      </c>
      <c r="L27" s="76">
        <f>L103+L104+L105+L106</f>
        <v>1740</v>
      </c>
      <c r="M27" s="76">
        <f>M103+M104+M105+M106</f>
        <v>1661</v>
      </c>
      <c r="N27" s="40"/>
    </row>
    <row r="28" spans="1:14" s="54" customFormat="1" ht="21" customHeight="1" x14ac:dyDescent="0.2">
      <c r="A28" s="25">
        <v>2018</v>
      </c>
      <c r="B28" s="53">
        <f t="shared" ref="B28:B31" si="13">+C28-D28</f>
        <v>-21454</v>
      </c>
      <c r="C28" s="53">
        <f t="shared" ref="C28:C31" si="14">+F28+I28+L28</f>
        <v>5062</v>
      </c>
      <c r="D28" s="53">
        <f t="shared" ref="D28:D31" si="15">+G28+J28+M28</f>
        <v>26516</v>
      </c>
      <c r="E28" s="53">
        <f t="shared" ref="E28:E31" si="16">+F28-G28</f>
        <v>-18487</v>
      </c>
      <c r="F28" s="53">
        <f>F108+F109+F110+F107</f>
        <v>2383</v>
      </c>
      <c r="G28" s="53">
        <f>G108+G109+G110+G107</f>
        <v>20870</v>
      </c>
      <c r="H28" s="53">
        <f t="shared" ref="H28:H31" si="17">+I28-J28</f>
        <v>-3340</v>
      </c>
      <c r="I28" s="53">
        <f>I108+I109+I110+I107</f>
        <v>570</v>
      </c>
      <c r="J28" s="53">
        <f>J108+J109+J110+J107</f>
        <v>3910</v>
      </c>
      <c r="K28" s="53">
        <f t="shared" ref="K28:K31" si="18">+L28-M28</f>
        <v>373</v>
      </c>
      <c r="L28" s="53">
        <f>L108+L109+L110+L107</f>
        <v>2109</v>
      </c>
      <c r="M28" s="53">
        <f>M108+M109+M110+M107</f>
        <v>1736</v>
      </c>
      <c r="N28" s="51"/>
    </row>
    <row r="29" spans="1:14" s="24" customFormat="1" ht="21" customHeight="1" x14ac:dyDescent="0.2">
      <c r="A29" s="75">
        <v>2019</v>
      </c>
      <c r="B29" s="76">
        <f t="shared" si="13"/>
        <v>-21658</v>
      </c>
      <c r="C29" s="76">
        <f t="shared" si="14"/>
        <v>5655</v>
      </c>
      <c r="D29" s="76">
        <f t="shared" si="15"/>
        <v>27313</v>
      </c>
      <c r="E29" s="76">
        <f t="shared" si="16"/>
        <v>-19203</v>
      </c>
      <c r="F29" s="76">
        <f>+F111+F112+F113+F114</f>
        <v>2579</v>
      </c>
      <c r="G29" s="76">
        <f>+G111+G112+G113+G114</f>
        <v>21782</v>
      </c>
      <c r="H29" s="76">
        <f t="shared" si="17"/>
        <v>-3098</v>
      </c>
      <c r="I29" s="76">
        <f>+I111+I112+I113+I114</f>
        <v>699</v>
      </c>
      <c r="J29" s="76">
        <f>+J111+J112+J113+J114</f>
        <v>3797</v>
      </c>
      <c r="K29" s="76">
        <f t="shared" si="18"/>
        <v>643</v>
      </c>
      <c r="L29" s="76">
        <f>+L111+L112+L113+L114</f>
        <v>2377</v>
      </c>
      <c r="M29" s="76">
        <f>+M111+M112+M113+M114</f>
        <v>1734</v>
      </c>
      <c r="N29" s="40"/>
    </row>
    <row r="30" spans="1:14" s="24" customFormat="1" ht="21" customHeight="1" x14ac:dyDescent="0.2">
      <c r="A30" s="25">
        <v>2020</v>
      </c>
      <c r="B30" s="22">
        <f t="shared" si="13"/>
        <v>-19841</v>
      </c>
      <c r="C30" s="22">
        <f t="shared" si="14"/>
        <v>3932</v>
      </c>
      <c r="D30" s="22">
        <f t="shared" si="15"/>
        <v>23773</v>
      </c>
      <c r="E30" s="22">
        <f t="shared" si="16"/>
        <v>-18422</v>
      </c>
      <c r="F30" s="22">
        <f>+F115+F116+F117+F118</f>
        <v>1594</v>
      </c>
      <c r="G30" s="22">
        <f>+G115+G116+G117+G118</f>
        <v>20016</v>
      </c>
      <c r="H30" s="22">
        <f t="shared" si="17"/>
        <v>-1921</v>
      </c>
      <c r="I30" s="22">
        <f>+I115+I116+I117+I118</f>
        <v>536</v>
      </c>
      <c r="J30" s="22">
        <f>+J115+J116+J117+J118</f>
        <v>2457</v>
      </c>
      <c r="K30" s="22">
        <f t="shared" si="18"/>
        <v>502</v>
      </c>
      <c r="L30" s="22">
        <f>+L115+L116+L117+L118</f>
        <v>1802</v>
      </c>
      <c r="M30" s="22">
        <f>+M115+M116+M117+M118</f>
        <v>1300</v>
      </c>
      <c r="N30" s="40"/>
    </row>
    <row r="31" spans="1:14" s="24" customFormat="1" ht="21" customHeight="1" x14ac:dyDescent="0.2">
      <c r="A31" s="75">
        <v>2021</v>
      </c>
      <c r="B31" s="76">
        <f t="shared" si="13"/>
        <v>-24456</v>
      </c>
      <c r="C31" s="76">
        <f t="shared" si="14"/>
        <v>5919</v>
      </c>
      <c r="D31" s="76">
        <f t="shared" si="15"/>
        <v>30375</v>
      </c>
      <c r="E31" s="76">
        <f t="shared" si="16"/>
        <v>-22989</v>
      </c>
      <c r="F31" s="76">
        <f>F119+F120+F121+F122</f>
        <v>3723</v>
      </c>
      <c r="G31" s="76">
        <f>G119+G120+G121+G122</f>
        <v>26712</v>
      </c>
      <c r="H31" s="76">
        <f t="shared" si="17"/>
        <v>-1925</v>
      </c>
      <c r="I31" s="76">
        <f>I119+I120+I121+I122</f>
        <v>649</v>
      </c>
      <c r="J31" s="76">
        <f>J119+J120+J121+J122</f>
        <v>2574</v>
      </c>
      <c r="K31" s="76">
        <f t="shared" si="18"/>
        <v>458</v>
      </c>
      <c r="L31" s="76">
        <f>L119+L120+L121+L122</f>
        <v>1547</v>
      </c>
      <c r="M31" s="76">
        <f>M119+M120+M121+M122</f>
        <v>1089</v>
      </c>
      <c r="N31" s="40"/>
    </row>
    <row r="32" spans="1:14" s="24" customFormat="1" ht="21" customHeight="1" x14ac:dyDescent="0.2">
      <c r="A32" s="25">
        <v>2022</v>
      </c>
      <c r="B32" s="22">
        <f>+B123+B124+B125+B126</f>
        <v>-22762</v>
      </c>
      <c r="C32" s="22">
        <f t="shared" ref="C32:M32" si="19">+C123+C124+C125+C126</f>
        <v>10826</v>
      </c>
      <c r="D32" s="22">
        <f t="shared" si="19"/>
        <v>33588</v>
      </c>
      <c r="E32" s="22">
        <f t="shared" si="19"/>
        <v>-21226</v>
      </c>
      <c r="F32" s="22">
        <f t="shared" si="19"/>
        <v>7178</v>
      </c>
      <c r="G32" s="22">
        <f t="shared" si="19"/>
        <v>28404</v>
      </c>
      <c r="H32" s="22">
        <f t="shared" si="19"/>
        <v>-1840</v>
      </c>
      <c r="I32" s="22">
        <f t="shared" si="19"/>
        <v>791</v>
      </c>
      <c r="J32" s="22">
        <f t="shared" si="19"/>
        <v>2631</v>
      </c>
      <c r="K32" s="22">
        <f t="shared" si="19"/>
        <v>304</v>
      </c>
      <c r="L32" s="22">
        <f t="shared" si="19"/>
        <v>2857</v>
      </c>
      <c r="M32" s="22">
        <f t="shared" si="19"/>
        <v>2553</v>
      </c>
      <c r="N32" s="40"/>
    </row>
    <row r="33" spans="1:14" s="24" customFormat="1" ht="21" customHeight="1" x14ac:dyDescent="0.2">
      <c r="A33" s="75">
        <v>2023</v>
      </c>
      <c r="B33" s="76">
        <f t="shared" ref="B33" si="20">+C33-D33</f>
        <v>-28593</v>
      </c>
      <c r="C33" s="76">
        <f t="shared" ref="C33" si="21">+F33+I33+L33</f>
        <v>11322</v>
      </c>
      <c r="D33" s="76">
        <f t="shared" ref="D33" si="22">+G33+J33+M33</f>
        <v>39915</v>
      </c>
      <c r="E33" s="76">
        <f t="shared" ref="E33" si="23">+F33-G33</f>
        <v>-28375</v>
      </c>
      <c r="F33" s="76">
        <f>+F127+F128+F129+F130</f>
        <v>2888</v>
      </c>
      <c r="G33" s="76">
        <f>+G127+G128+G129+G130</f>
        <v>31263</v>
      </c>
      <c r="H33" s="76">
        <f t="shared" ref="H33" si="24">+I33-J33</f>
        <v>-2324</v>
      </c>
      <c r="I33" s="76">
        <f>+I127+I128+I129+I130</f>
        <v>1184</v>
      </c>
      <c r="J33" s="76">
        <f>+J127+J128+J129+J130</f>
        <v>3508</v>
      </c>
      <c r="K33" s="76">
        <f t="shared" ref="K33" si="25">+L33-M33</f>
        <v>2106</v>
      </c>
      <c r="L33" s="76">
        <f>+L127+L128+L129+L130</f>
        <v>7250</v>
      </c>
      <c r="M33" s="76">
        <f>+M127+M128+M129+M130</f>
        <v>5144</v>
      </c>
      <c r="N33" s="40"/>
    </row>
    <row r="34" spans="1:14" ht="21" customHeight="1" x14ac:dyDescent="0.2">
      <c r="A34" s="78"/>
      <c r="B34" s="79"/>
      <c r="C34" s="79"/>
      <c r="D34" s="79"/>
      <c r="E34" s="79"/>
      <c r="F34" s="79"/>
      <c r="G34" s="79"/>
      <c r="H34" s="79"/>
      <c r="I34" s="79"/>
      <c r="J34" s="79"/>
      <c r="K34" s="79"/>
      <c r="L34" s="79"/>
      <c r="M34" s="79"/>
      <c r="N34" s="40"/>
    </row>
    <row r="35" spans="1:14" ht="21" hidden="1" customHeight="1" x14ac:dyDescent="0.2">
      <c r="A35" s="26" t="s">
        <v>229</v>
      </c>
      <c r="B35" s="22">
        <f t="shared" ref="B35" si="26">+C35-D35</f>
        <v>0</v>
      </c>
      <c r="C35" s="22">
        <f t="shared" ref="C35" si="27">+F35+I35+L35</f>
        <v>0</v>
      </c>
      <c r="D35" s="22">
        <f t="shared" ref="D35" si="28">+G35+J35+M35</f>
        <v>0</v>
      </c>
      <c r="E35" s="22">
        <f t="shared" ref="E35" si="29">+F35-G35</f>
        <v>0</v>
      </c>
      <c r="F35" s="22"/>
      <c r="G35" s="22"/>
      <c r="H35" s="22">
        <f t="shared" ref="H35" si="30">+I35-J35</f>
        <v>0</v>
      </c>
      <c r="I35" s="22"/>
      <c r="J35" s="22"/>
      <c r="K35" s="22">
        <f t="shared" ref="K35" si="31">+L35-M35</f>
        <v>0</v>
      </c>
      <c r="L35" s="22"/>
      <c r="M35" s="22"/>
      <c r="N35" s="40"/>
    </row>
    <row r="36" spans="1:14" ht="21" hidden="1" customHeight="1" x14ac:dyDescent="0.2">
      <c r="A36" s="80" t="s">
        <v>65</v>
      </c>
      <c r="B36" s="76">
        <f t="shared" si="1"/>
        <v>0</v>
      </c>
      <c r="C36" s="76">
        <f t="shared" si="2"/>
        <v>0</v>
      </c>
      <c r="D36" s="76">
        <f t="shared" si="3"/>
        <v>0</v>
      </c>
      <c r="E36" s="76">
        <f t="shared" si="4"/>
        <v>0</v>
      </c>
      <c r="F36" s="76"/>
      <c r="G36" s="76"/>
      <c r="H36" s="76">
        <f t="shared" si="5"/>
        <v>0</v>
      </c>
      <c r="I36" s="76"/>
      <c r="J36" s="76"/>
      <c r="K36" s="76">
        <f t="shared" si="6"/>
        <v>0</v>
      </c>
      <c r="L36" s="76"/>
      <c r="M36" s="76"/>
      <c r="N36" s="40"/>
    </row>
    <row r="37" spans="1:14" ht="21" hidden="1" customHeight="1" x14ac:dyDescent="0.2">
      <c r="A37" s="26" t="s">
        <v>66</v>
      </c>
      <c r="B37" s="22">
        <f t="shared" si="1"/>
        <v>0</v>
      </c>
      <c r="C37" s="22">
        <f t="shared" si="2"/>
        <v>0</v>
      </c>
      <c r="D37" s="22">
        <f t="shared" si="3"/>
        <v>0</v>
      </c>
      <c r="E37" s="22">
        <f t="shared" si="4"/>
        <v>0</v>
      </c>
      <c r="F37" s="22"/>
      <c r="G37" s="22"/>
      <c r="H37" s="22">
        <f t="shared" si="5"/>
        <v>0</v>
      </c>
      <c r="I37" s="22"/>
      <c r="J37" s="22"/>
      <c r="K37" s="22">
        <f t="shared" si="6"/>
        <v>0</v>
      </c>
      <c r="L37" s="22"/>
      <c r="M37" s="22"/>
      <c r="N37" s="40"/>
    </row>
    <row r="38" spans="1:14" ht="21" hidden="1" customHeight="1" x14ac:dyDescent="0.2">
      <c r="A38" s="80" t="s">
        <v>67</v>
      </c>
      <c r="B38" s="76">
        <f t="shared" si="1"/>
        <v>0</v>
      </c>
      <c r="C38" s="76">
        <f t="shared" si="2"/>
        <v>0</v>
      </c>
      <c r="D38" s="76">
        <f t="shared" si="3"/>
        <v>0</v>
      </c>
      <c r="E38" s="76">
        <f t="shared" si="4"/>
        <v>0</v>
      </c>
      <c r="F38" s="76"/>
      <c r="G38" s="76"/>
      <c r="H38" s="76">
        <f t="shared" si="5"/>
        <v>0</v>
      </c>
      <c r="I38" s="76"/>
      <c r="J38" s="76"/>
      <c r="K38" s="76">
        <f t="shared" si="6"/>
        <v>0</v>
      </c>
      <c r="L38" s="76"/>
      <c r="M38" s="76"/>
      <c r="N38" s="40"/>
    </row>
    <row r="39" spans="1:14" ht="21" hidden="1" customHeight="1" x14ac:dyDescent="0.2">
      <c r="A39" s="26" t="s">
        <v>68</v>
      </c>
      <c r="B39" s="22">
        <f t="shared" si="1"/>
        <v>0</v>
      </c>
      <c r="C39" s="22">
        <f t="shared" si="2"/>
        <v>0</v>
      </c>
      <c r="D39" s="22">
        <f t="shared" si="3"/>
        <v>0</v>
      </c>
      <c r="E39" s="22">
        <f t="shared" si="4"/>
        <v>0</v>
      </c>
      <c r="F39" s="22"/>
      <c r="G39" s="22"/>
      <c r="H39" s="22">
        <f t="shared" si="5"/>
        <v>0</v>
      </c>
      <c r="I39" s="22"/>
      <c r="J39" s="22"/>
      <c r="K39" s="22">
        <f t="shared" si="6"/>
        <v>0</v>
      </c>
      <c r="L39" s="22"/>
      <c r="M39" s="22"/>
      <c r="N39" s="40"/>
    </row>
    <row r="40" spans="1:14" ht="21" hidden="1" customHeight="1" x14ac:dyDescent="0.2">
      <c r="A40" s="80" t="s">
        <v>69</v>
      </c>
      <c r="B40" s="76">
        <f t="shared" si="1"/>
        <v>0</v>
      </c>
      <c r="C40" s="76">
        <f t="shared" si="2"/>
        <v>0</v>
      </c>
      <c r="D40" s="76">
        <f t="shared" si="3"/>
        <v>0</v>
      </c>
      <c r="E40" s="76">
        <f t="shared" si="4"/>
        <v>0</v>
      </c>
      <c r="F40" s="76"/>
      <c r="G40" s="76"/>
      <c r="H40" s="76">
        <f t="shared" si="5"/>
        <v>0</v>
      </c>
      <c r="I40" s="76"/>
      <c r="J40" s="76"/>
      <c r="K40" s="76">
        <f t="shared" si="6"/>
        <v>0</v>
      </c>
      <c r="L40" s="76"/>
      <c r="M40" s="76"/>
      <c r="N40" s="40"/>
    </row>
    <row r="41" spans="1:14" ht="21" hidden="1" customHeight="1" x14ac:dyDescent="0.2">
      <c r="A41" s="26" t="s">
        <v>70</v>
      </c>
      <c r="B41" s="22">
        <f t="shared" si="1"/>
        <v>0</v>
      </c>
      <c r="C41" s="22">
        <f t="shared" si="2"/>
        <v>0</v>
      </c>
      <c r="D41" s="22">
        <f t="shared" si="3"/>
        <v>0</v>
      </c>
      <c r="E41" s="22">
        <f t="shared" si="4"/>
        <v>0</v>
      </c>
      <c r="F41" s="22"/>
      <c r="G41" s="22"/>
      <c r="H41" s="22">
        <f t="shared" si="5"/>
        <v>0</v>
      </c>
      <c r="I41" s="22"/>
      <c r="J41" s="22"/>
      <c r="K41" s="22">
        <f t="shared" si="6"/>
        <v>0</v>
      </c>
      <c r="L41" s="22"/>
      <c r="M41" s="22"/>
      <c r="N41" s="40"/>
    </row>
    <row r="42" spans="1:14" ht="21" hidden="1" customHeight="1" x14ac:dyDescent="0.2">
      <c r="A42" s="80" t="s">
        <v>71</v>
      </c>
      <c r="B42" s="76">
        <f t="shared" si="1"/>
        <v>0</v>
      </c>
      <c r="C42" s="76">
        <f t="shared" si="2"/>
        <v>0</v>
      </c>
      <c r="D42" s="76">
        <f t="shared" si="3"/>
        <v>0</v>
      </c>
      <c r="E42" s="76">
        <f t="shared" si="4"/>
        <v>0</v>
      </c>
      <c r="F42" s="76"/>
      <c r="G42" s="76"/>
      <c r="H42" s="76">
        <f t="shared" si="5"/>
        <v>0</v>
      </c>
      <c r="I42" s="76"/>
      <c r="J42" s="76"/>
      <c r="K42" s="76">
        <f t="shared" si="6"/>
        <v>0</v>
      </c>
      <c r="L42" s="76"/>
      <c r="M42" s="76"/>
      <c r="N42" s="40"/>
    </row>
    <row r="43" spans="1:14" ht="21" hidden="1" customHeight="1" x14ac:dyDescent="0.2">
      <c r="A43" s="26" t="s">
        <v>72</v>
      </c>
      <c r="B43" s="22">
        <f t="shared" si="1"/>
        <v>0</v>
      </c>
      <c r="C43" s="22">
        <f t="shared" si="2"/>
        <v>0</v>
      </c>
      <c r="D43" s="22">
        <f t="shared" si="3"/>
        <v>0</v>
      </c>
      <c r="E43" s="22">
        <f t="shared" si="4"/>
        <v>0</v>
      </c>
      <c r="F43" s="22"/>
      <c r="G43" s="22"/>
      <c r="H43" s="22">
        <f t="shared" si="5"/>
        <v>0</v>
      </c>
      <c r="I43" s="22"/>
      <c r="J43" s="22"/>
      <c r="K43" s="22">
        <f t="shared" si="6"/>
        <v>0</v>
      </c>
      <c r="L43" s="22"/>
      <c r="M43" s="22"/>
      <c r="N43" s="40"/>
    </row>
    <row r="44" spans="1:14" ht="21" hidden="1" customHeight="1" x14ac:dyDescent="0.2">
      <c r="A44" s="80" t="s">
        <v>73</v>
      </c>
      <c r="B44" s="76">
        <f t="shared" si="1"/>
        <v>0</v>
      </c>
      <c r="C44" s="76">
        <f t="shared" si="2"/>
        <v>0</v>
      </c>
      <c r="D44" s="76">
        <f t="shared" si="3"/>
        <v>0</v>
      </c>
      <c r="E44" s="76">
        <f t="shared" si="4"/>
        <v>0</v>
      </c>
      <c r="F44" s="76"/>
      <c r="G44" s="76"/>
      <c r="H44" s="76">
        <f t="shared" si="5"/>
        <v>0</v>
      </c>
      <c r="I44" s="76"/>
      <c r="J44" s="76"/>
      <c r="K44" s="76">
        <f t="shared" si="6"/>
        <v>0</v>
      </c>
      <c r="L44" s="76"/>
      <c r="M44" s="76"/>
      <c r="N44" s="40"/>
    </row>
    <row r="45" spans="1:14" ht="21" hidden="1" customHeight="1" x14ac:dyDescent="0.2">
      <c r="A45" s="26" t="s">
        <v>74</v>
      </c>
      <c r="B45" s="22">
        <f t="shared" si="1"/>
        <v>0</v>
      </c>
      <c r="C45" s="22">
        <f t="shared" si="2"/>
        <v>0</v>
      </c>
      <c r="D45" s="22">
        <f t="shared" si="3"/>
        <v>0</v>
      </c>
      <c r="E45" s="22">
        <f t="shared" si="4"/>
        <v>0</v>
      </c>
      <c r="F45" s="22"/>
      <c r="G45" s="22"/>
      <c r="H45" s="22">
        <f t="shared" si="5"/>
        <v>0</v>
      </c>
      <c r="I45" s="22"/>
      <c r="J45" s="22"/>
      <c r="K45" s="22">
        <f t="shared" si="6"/>
        <v>0</v>
      </c>
      <c r="L45" s="22"/>
      <c r="M45" s="22"/>
      <c r="N45" s="40"/>
    </row>
    <row r="46" spans="1:14" ht="21" hidden="1" customHeight="1" x14ac:dyDescent="0.2">
      <c r="A46" s="80" t="s">
        <v>75</v>
      </c>
      <c r="B46" s="76">
        <f t="shared" si="1"/>
        <v>0</v>
      </c>
      <c r="C46" s="76">
        <f t="shared" si="2"/>
        <v>0</v>
      </c>
      <c r="D46" s="76">
        <f t="shared" si="3"/>
        <v>0</v>
      </c>
      <c r="E46" s="76">
        <f t="shared" si="4"/>
        <v>0</v>
      </c>
      <c r="F46" s="76"/>
      <c r="G46" s="76"/>
      <c r="H46" s="76">
        <f t="shared" si="5"/>
        <v>0</v>
      </c>
      <c r="I46" s="76"/>
      <c r="J46" s="76"/>
      <c r="K46" s="76">
        <f t="shared" si="6"/>
        <v>0</v>
      </c>
      <c r="L46" s="76"/>
      <c r="M46" s="76"/>
      <c r="N46" s="40"/>
    </row>
    <row r="47" spans="1:14" ht="21" hidden="1" customHeight="1" x14ac:dyDescent="0.2">
      <c r="A47" s="26" t="s">
        <v>76</v>
      </c>
      <c r="B47" s="22">
        <f t="shared" si="1"/>
        <v>0</v>
      </c>
      <c r="C47" s="22">
        <f t="shared" si="2"/>
        <v>0</v>
      </c>
      <c r="D47" s="22">
        <f t="shared" si="3"/>
        <v>0</v>
      </c>
      <c r="E47" s="22">
        <f t="shared" si="4"/>
        <v>0</v>
      </c>
      <c r="F47" s="22"/>
      <c r="G47" s="22"/>
      <c r="H47" s="22">
        <f t="shared" si="5"/>
        <v>0</v>
      </c>
      <c r="I47" s="22"/>
      <c r="J47" s="22"/>
      <c r="K47" s="22">
        <f t="shared" si="6"/>
        <v>0</v>
      </c>
      <c r="L47" s="22"/>
      <c r="M47" s="22"/>
      <c r="N47" s="40"/>
    </row>
    <row r="48" spans="1:14" ht="21" hidden="1" customHeight="1" x14ac:dyDescent="0.2">
      <c r="A48" s="80" t="s">
        <v>77</v>
      </c>
      <c r="B48" s="76">
        <f t="shared" si="1"/>
        <v>0</v>
      </c>
      <c r="C48" s="76">
        <f t="shared" si="2"/>
        <v>0</v>
      </c>
      <c r="D48" s="76">
        <f t="shared" si="3"/>
        <v>0</v>
      </c>
      <c r="E48" s="76">
        <f t="shared" si="4"/>
        <v>0</v>
      </c>
      <c r="F48" s="76"/>
      <c r="G48" s="76"/>
      <c r="H48" s="76">
        <f t="shared" si="5"/>
        <v>0</v>
      </c>
      <c r="I48" s="76"/>
      <c r="J48" s="76"/>
      <c r="K48" s="76">
        <f t="shared" si="6"/>
        <v>0</v>
      </c>
      <c r="L48" s="76"/>
      <c r="M48" s="76"/>
      <c r="N48" s="40"/>
    </row>
    <row r="49" spans="1:14" ht="21" hidden="1" customHeight="1" x14ac:dyDescent="0.2">
      <c r="A49" s="26" t="s">
        <v>78</v>
      </c>
      <c r="B49" s="22">
        <f t="shared" si="1"/>
        <v>0</v>
      </c>
      <c r="C49" s="22">
        <f t="shared" si="2"/>
        <v>0</v>
      </c>
      <c r="D49" s="22">
        <f t="shared" si="3"/>
        <v>0</v>
      </c>
      <c r="E49" s="22">
        <f t="shared" si="4"/>
        <v>0</v>
      </c>
      <c r="F49" s="22"/>
      <c r="G49" s="22"/>
      <c r="H49" s="22">
        <f t="shared" si="5"/>
        <v>0</v>
      </c>
      <c r="I49" s="22"/>
      <c r="J49" s="22"/>
      <c r="K49" s="22">
        <f t="shared" si="6"/>
        <v>0</v>
      </c>
      <c r="L49" s="22"/>
      <c r="M49" s="22"/>
      <c r="N49" s="40"/>
    </row>
    <row r="50" spans="1:14" ht="21" hidden="1" customHeight="1" x14ac:dyDescent="0.2">
      <c r="A50" s="80" t="s">
        <v>79</v>
      </c>
      <c r="B50" s="76">
        <f t="shared" si="1"/>
        <v>0</v>
      </c>
      <c r="C50" s="76">
        <f t="shared" si="2"/>
        <v>0</v>
      </c>
      <c r="D50" s="76">
        <f t="shared" si="3"/>
        <v>0</v>
      </c>
      <c r="E50" s="76">
        <f t="shared" si="4"/>
        <v>0</v>
      </c>
      <c r="F50" s="76"/>
      <c r="G50" s="76"/>
      <c r="H50" s="76">
        <f t="shared" si="5"/>
        <v>0</v>
      </c>
      <c r="I50" s="76"/>
      <c r="J50" s="76"/>
      <c r="K50" s="76">
        <f t="shared" si="6"/>
        <v>0</v>
      </c>
      <c r="L50" s="76"/>
      <c r="M50" s="76"/>
      <c r="N50" s="40"/>
    </row>
    <row r="51" spans="1:14" ht="21" customHeight="1" x14ac:dyDescent="0.2">
      <c r="A51" s="26" t="s">
        <v>9</v>
      </c>
      <c r="B51" s="22">
        <f t="shared" si="1"/>
        <v>-2235</v>
      </c>
      <c r="C51" s="22">
        <f t="shared" si="2"/>
        <v>349</v>
      </c>
      <c r="D51" s="22">
        <f t="shared" si="3"/>
        <v>2584</v>
      </c>
      <c r="E51" s="22">
        <f t="shared" si="4"/>
        <v>-1842</v>
      </c>
      <c r="F51" s="34">
        <v>11</v>
      </c>
      <c r="G51" s="34">
        <v>1853</v>
      </c>
      <c r="H51" s="22">
        <f t="shared" si="5"/>
        <v>-270</v>
      </c>
      <c r="I51" s="34">
        <v>95</v>
      </c>
      <c r="J51" s="34">
        <v>365</v>
      </c>
      <c r="K51" s="22">
        <f t="shared" si="6"/>
        <v>-123</v>
      </c>
      <c r="L51" s="34">
        <v>243</v>
      </c>
      <c r="M51" s="34">
        <v>366</v>
      </c>
      <c r="N51" s="40"/>
    </row>
    <row r="52" spans="1:14" ht="21" customHeight="1" x14ac:dyDescent="0.2">
      <c r="A52" s="80" t="s">
        <v>10</v>
      </c>
      <c r="B52" s="76">
        <f t="shared" si="1"/>
        <v>-2242</v>
      </c>
      <c r="C52" s="76">
        <f t="shared" si="2"/>
        <v>307</v>
      </c>
      <c r="D52" s="76">
        <f t="shared" si="3"/>
        <v>2549</v>
      </c>
      <c r="E52" s="76">
        <f t="shared" si="4"/>
        <v>-1908</v>
      </c>
      <c r="F52" s="69">
        <v>13</v>
      </c>
      <c r="G52" s="69">
        <v>1921</v>
      </c>
      <c r="H52" s="76">
        <f t="shared" si="5"/>
        <v>-250</v>
      </c>
      <c r="I52" s="69">
        <v>72</v>
      </c>
      <c r="J52" s="69">
        <v>322</v>
      </c>
      <c r="K52" s="76">
        <f t="shared" si="6"/>
        <v>-84</v>
      </c>
      <c r="L52" s="69">
        <v>222</v>
      </c>
      <c r="M52" s="69">
        <v>306</v>
      </c>
      <c r="N52" s="40"/>
    </row>
    <row r="53" spans="1:14" ht="21" customHeight="1" x14ac:dyDescent="0.2">
      <c r="A53" s="26" t="s">
        <v>11</v>
      </c>
      <c r="B53" s="22">
        <f t="shared" si="1"/>
        <v>-2217</v>
      </c>
      <c r="C53" s="22">
        <f t="shared" si="2"/>
        <v>387</v>
      </c>
      <c r="D53" s="22">
        <f t="shared" si="3"/>
        <v>2604</v>
      </c>
      <c r="E53" s="22">
        <f t="shared" si="4"/>
        <v>-1910</v>
      </c>
      <c r="F53" s="34">
        <v>13</v>
      </c>
      <c r="G53" s="34">
        <v>1923</v>
      </c>
      <c r="H53" s="22">
        <f t="shared" si="5"/>
        <v>-238</v>
      </c>
      <c r="I53" s="34">
        <v>66</v>
      </c>
      <c r="J53" s="34">
        <v>304</v>
      </c>
      <c r="K53" s="22">
        <f t="shared" si="6"/>
        <v>-69</v>
      </c>
      <c r="L53" s="34">
        <v>308</v>
      </c>
      <c r="M53" s="34">
        <v>377</v>
      </c>
      <c r="N53" s="40"/>
    </row>
    <row r="54" spans="1:14" ht="21" customHeight="1" x14ac:dyDescent="0.2">
      <c r="A54" s="80" t="s">
        <v>12</v>
      </c>
      <c r="B54" s="76">
        <f t="shared" si="1"/>
        <v>-2451</v>
      </c>
      <c r="C54" s="76">
        <f t="shared" si="2"/>
        <v>358</v>
      </c>
      <c r="D54" s="76">
        <f t="shared" si="3"/>
        <v>2809</v>
      </c>
      <c r="E54" s="76">
        <f t="shared" si="4"/>
        <v>-1973</v>
      </c>
      <c r="F54" s="69">
        <v>21</v>
      </c>
      <c r="G54" s="69">
        <v>1994</v>
      </c>
      <c r="H54" s="76">
        <f t="shared" si="5"/>
        <v>-398</v>
      </c>
      <c r="I54" s="69">
        <v>92</v>
      </c>
      <c r="J54" s="69">
        <v>490</v>
      </c>
      <c r="K54" s="76">
        <f t="shared" si="6"/>
        <v>-80</v>
      </c>
      <c r="L54" s="69">
        <v>245</v>
      </c>
      <c r="M54" s="69">
        <v>325</v>
      </c>
      <c r="N54" s="40"/>
    </row>
    <row r="55" spans="1:14" ht="21" customHeight="1" x14ac:dyDescent="0.2">
      <c r="A55" s="26" t="s">
        <v>13</v>
      </c>
      <c r="B55" s="22">
        <f t="shared" si="1"/>
        <v>-1843</v>
      </c>
      <c r="C55" s="22">
        <f t="shared" si="2"/>
        <v>495</v>
      </c>
      <c r="D55" s="22">
        <f t="shared" si="3"/>
        <v>2338</v>
      </c>
      <c r="E55" s="22">
        <f t="shared" si="4"/>
        <v>-1447</v>
      </c>
      <c r="F55" s="34">
        <v>22</v>
      </c>
      <c r="G55" s="34">
        <v>1469</v>
      </c>
      <c r="H55" s="22">
        <f t="shared" si="5"/>
        <v>-403</v>
      </c>
      <c r="I55" s="34">
        <v>84</v>
      </c>
      <c r="J55" s="34">
        <v>487</v>
      </c>
      <c r="K55" s="22">
        <f t="shared" si="6"/>
        <v>7</v>
      </c>
      <c r="L55" s="34">
        <v>389</v>
      </c>
      <c r="M55" s="34">
        <v>382</v>
      </c>
      <c r="N55" s="40"/>
    </row>
    <row r="56" spans="1:14" ht="21" customHeight="1" x14ac:dyDescent="0.2">
      <c r="A56" s="80" t="s">
        <v>14</v>
      </c>
      <c r="B56" s="76">
        <f t="shared" si="1"/>
        <v>-2290</v>
      </c>
      <c r="C56" s="76">
        <f t="shared" si="2"/>
        <v>436</v>
      </c>
      <c r="D56" s="76">
        <f t="shared" si="3"/>
        <v>2726</v>
      </c>
      <c r="E56" s="76">
        <f t="shared" si="4"/>
        <v>-1916</v>
      </c>
      <c r="F56" s="69">
        <v>23</v>
      </c>
      <c r="G56" s="69">
        <v>1939</v>
      </c>
      <c r="H56" s="76">
        <f t="shared" si="5"/>
        <v>-353</v>
      </c>
      <c r="I56" s="69">
        <v>91</v>
      </c>
      <c r="J56" s="69">
        <v>444</v>
      </c>
      <c r="K56" s="76">
        <f t="shared" si="6"/>
        <v>-21</v>
      </c>
      <c r="L56" s="69">
        <v>322</v>
      </c>
      <c r="M56" s="69">
        <v>343</v>
      </c>
      <c r="N56" s="40"/>
    </row>
    <row r="57" spans="1:14" ht="21" customHeight="1" x14ac:dyDescent="0.2">
      <c r="A57" s="26" t="s">
        <v>15</v>
      </c>
      <c r="B57" s="22">
        <f t="shared" si="1"/>
        <v>-2205</v>
      </c>
      <c r="C57" s="22">
        <f t="shared" si="2"/>
        <v>510</v>
      </c>
      <c r="D57" s="22">
        <f t="shared" si="3"/>
        <v>2715</v>
      </c>
      <c r="E57" s="22">
        <f t="shared" si="4"/>
        <v>-2108</v>
      </c>
      <c r="F57" s="34">
        <v>28</v>
      </c>
      <c r="G57" s="34">
        <v>2136</v>
      </c>
      <c r="H57" s="22">
        <f t="shared" si="5"/>
        <v>-248</v>
      </c>
      <c r="I57" s="34">
        <v>65</v>
      </c>
      <c r="J57" s="34">
        <v>313</v>
      </c>
      <c r="K57" s="22">
        <f t="shared" si="6"/>
        <v>151</v>
      </c>
      <c r="L57" s="34">
        <v>417</v>
      </c>
      <c r="M57" s="34">
        <v>266</v>
      </c>
      <c r="N57" s="40"/>
    </row>
    <row r="58" spans="1:14" ht="21" customHeight="1" x14ac:dyDescent="0.2">
      <c r="A58" s="80" t="s">
        <v>16</v>
      </c>
      <c r="B58" s="76">
        <f t="shared" si="1"/>
        <v>-2307</v>
      </c>
      <c r="C58" s="76">
        <f t="shared" si="2"/>
        <v>472</v>
      </c>
      <c r="D58" s="76">
        <f t="shared" si="3"/>
        <v>2779</v>
      </c>
      <c r="E58" s="76">
        <f t="shared" si="4"/>
        <v>-1908</v>
      </c>
      <c r="F58" s="69">
        <v>25</v>
      </c>
      <c r="G58" s="69">
        <v>1933</v>
      </c>
      <c r="H58" s="76">
        <f t="shared" si="5"/>
        <v>-406</v>
      </c>
      <c r="I58" s="69">
        <v>91</v>
      </c>
      <c r="J58" s="69">
        <v>497</v>
      </c>
      <c r="K58" s="76">
        <f t="shared" si="6"/>
        <v>7</v>
      </c>
      <c r="L58" s="69">
        <v>356</v>
      </c>
      <c r="M58" s="69">
        <v>349</v>
      </c>
      <c r="N58" s="40"/>
    </row>
    <row r="59" spans="1:14" ht="21" customHeight="1" x14ac:dyDescent="0.2">
      <c r="A59" s="26" t="s">
        <v>17</v>
      </c>
      <c r="B59" s="22">
        <f t="shared" si="1"/>
        <v>-2122</v>
      </c>
      <c r="C59" s="22">
        <f t="shared" si="2"/>
        <v>691</v>
      </c>
      <c r="D59" s="22">
        <f t="shared" si="3"/>
        <v>2813</v>
      </c>
      <c r="E59" s="22">
        <f t="shared" si="4"/>
        <v>-1726</v>
      </c>
      <c r="F59" s="34">
        <v>134</v>
      </c>
      <c r="G59" s="34">
        <v>1860</v>
      </c>
      <c r="H59" s="22">
        <f t="shared" si="5"/>
        <v>-541</v>
      </c>
      <c r="I59" s="34">
        <v>100</v>
      </c>
      <c r="J59" s="34">
        <v>641</v>
      </c>
      <c r="K59" s="22">
        <f t="shared" si="6"/>
        <v>145</v>
      </c>
      <c r="L59" s="34">
        <v>457</v>
      </c>
      <c r="M59" s="34">
        <v>312</v>
      </c>
      <c r="N59" s="40"/>
    </row>
    <row r="60" spans="1:14" ht="21" customHeight="1" x14ac:dyDescent="0.2">
      <c r="A60" s="80" t="s">
        <v>18</v>
      </c>
      <c r="B60" s="76">
        <f t="shared" si="1"/>
        <v>-3052</v>
      </c>
      <c r="C60" s="76">
        <f t="shared" si="2"/>
        <v>629</v>
      </c>
      <c r="D60" s="76">
        <f t="shared" si="3"/>
        <v>3681</v>
      </c>
      <c r="E60" s="76">
        <f t="shared" si="4"/>
        <v>-2426</v>
      </c>
      <c r="F60" s="69">
        <v>131</v>
      </c>
      <c r="G60" s="69">
        <v>2557</v>
      </c>
      <c r="H60" s="76">
        <f t="shared" si="5"/>
        <v>-670</v>
      </c>
      <c r="I60" s="69">
        <v>126</v>
      </c>
      <c r="J60" s="69">
        <v>796</v>
      </c>
      <c r="K60" s="76">
        <f t="shared" si="6"/>
        <v>44</v>
      </c>
      <c r="L60" s="69">
        <v>372</v>
      </c>
      <c r="M60" s="69">
        <v>328</v>
      </c>
      <c r="N60" s="40"/>
    </row>
    <row r="61" spans="1:14" ht="21" customHeight="1" x14ac:dyDescent="0.2">
      <c r="A61" s="26" t="s">
        <v>19</v>
      </c>
      <c r="B61" s="22">
        <f t="shared" si="1"/>
        <v>-2631</v>
      </c>
      <c r="C61" s="22">
        <f t="shared" si="2"/>
        <v>811</v>
      </c>
      <c r="D61" s="22">
        <f t="shared" si="3"/>
        <v>3442</v>
      </c>
      <c r="E61" s="22">
        <f t="shared" si="4"/>
        <v>-2605</v>
      </c>
      <c r="F61" s="34">
        <v>131</v>
      </c>
      <c r="G61" s="34">
        <v>2736</v>
      </c>
      <c r="H61" s="22">
        <f t="shared" si="5"/>
        <v>-293</v>
      </c>
      <c r="I61" s="34">
        <v>109</v>
      </c>
      <c r="J61" s="34">
        <v>402</v>
      </c>
      <c r="K61" s="22">
        <f t="shared" si="6"/>
        <v>267</v>
      </c>
      <c r="L61" s="34">
        <v>571</v>
      </c>
      <c r="M61" s="34">
        <v>304</v>
      </c>
      <c r="N61" s="40"/>
    </row>
    <row r="62" spans="1:14" ht="21" customHeight="1" x14ac:dyDescent="0.2">
      <c r="A62" s="80" t="s">
        <v>20</v>
      </c>
      <c r="B62" s="76">
        <f t="shared" si="1"/>
        <v>-3645</v>
      </c>
      <c r="C62" s="76">
        <f t="shared" si="2"/>
        <v>697</v>
      </c>
      <c r="D62" s="76">
        <f t="shared" si="3"/>
        <v>4342</v>
      </c>
      <c r="E62" s="76">
        <f t="shared" si="4"/>
        <v>-3180</v>
      </c>
      <c r="F62" s="69">
        <v>136</v>
      </c>
      <c r="G62" s="69">
        <v>3316</v>
      </c>
      <c r="H62" s="76">
        <f t="shared" si="5"/>
        <v>-476</v>
      </c>
      <c r="I62" s="69">
        <v>95</v>
      </c>
      <c r="J62" s="69">
        <v>571</v>
      </c>
      <c r="K62" s="76">
        <f t="shared" si="6"/>
        <v>11</v>
      </c>
      <c r="L62" s="69">
        <v>466</v>
      </c>
      <c r="M62" s="69">
        <v>455</v>
      </c>
      <c r="N62" s="40"/>
    </row>
    <row r="63" spans="1:14" ht="21" customHeight="1" x14ac:dyDescent="0.2">
      <c r="A63" s="26" t="s">
        <v>21</v>
      </c>
      <c r="B63" s="22">
        <f t="shared" si="1"/>
        <v>-3376</v>
      </c>
      <c r="C63" s="22">
        <f t="shared" si="2"/>
        <v>688</v>
      </c>
      <c r="D63" s="22">
        <f t="shared" si="3"/>
        <v>4064</v>
      </c>
      <c r="E63" s="22">
        <f t="shared" si="4"/>
        <v>-2957</v>
      </c>
      <c r="F63" s="34">
        <v>19</v>
      </c>
      <c r="G63" s="34">
        <v>2976</v>
      </c>
      <c r="H63" s="22">
        <f t="shared" si="5"/>
        <v>-579</v>
      </c>
      <c r="I63" s="34">
        <v>117</v>
      </c>
      <c r="J63" s="34">
        <v>696</v>
      </c>
      <c r="K63" s="22">
        <f t="shared" si="6"/>
        <v>160</v>
      </c>
      <c r="L63" s="34">
        <v>552</v>
      </c>
      <c r="M63" s="34">
        <v>392</v>
      </c>
      <c r="N63" s="40"/>
    </row>
    <row r="64" spans="1:14" ht="21" customHeight="1" x14ac:dyDescent="0.2">
      <c r="A64" s="80" t="s">
        <v>22</v>
      </c>
      <c r="B64" s="76">
        <f t="shared" si="1"/>
        <v>-4261</v>
      </c>
      <c r="C64" s="76">
        <f t="shared" si="2"/>
        <v>710</v>
      </c>
      <c r="D64" s="76">
        <f t="shared" si="3"/>
        <v>4971</v>
      </c>
      <c r="E64" s="76">
        <f t="shared" si="4"/>
        <v>-3564</v>
      </c>
      <c r="F64" s="69">
        <v>24</v>
      </c>
      <c r="G64" s="69">
        <v>3588</v>
      </c>
      <c r="H64" s="76">
        <f t="shared" si="5"/>
        <v>-745</v>
      </c>
      <c r="I64" s="69">
        <v>145</v>
      </c>
      <c r="J64" s="69">
        <v>890</v>
      </c>
      <c r="K64" s="76">
        <f t="shared" si="6"/>
        <v>48</v>
      </c>
      <c r="L64" s="69">
        <v>541</v>
      </c>
      <c r="M64" s="69">
        <v>493</v>
      </c>
      <c r="N64" s="40"/>
    </row>
    <row r="65" spans="1:14" ht="21" customHeight="1" x14ac:dyDescent="0.2">
      <c r="A65" s="26" t="s">
        <v>23</v>
      </c>
      <c r="B65" s="22">
        <f t="shared" si="1"/>
        <v>-3616</v>
      </c>
      <c r="C65" s="22">
        <f t="shared" si="2"/>
        <v>799</v>
      </c>
      <c r="D65" s="22">
        <f t="shared" si="3"/>
        <v>4415</v>
      </c>
      <c r="E65" s="22">
        <f t="shared" si="4"/>
        <v>-3426</v>
      </c>
      <c r="F65" s="34">
        <v>23</v>
      </c>
      <c r="G65" s="34">
        <v>3449</v>
      </c>
      <c r="H65" s="22">
        <f t="shared" si="5"/>
        <v>-396</v>
      </c>
      <c r="I65" s="34">
        <v>83</v>
      </c>
      <c r="J65" s="34">
        <v>479</v>
      </c>
      <c r="K65" s="22">
        <f t="shared" si="6"/>
        <v>206</v>
      </c>
      <c r="L65" s="34">
        <v>693</v>
      </c>
      <c r="M65" s="34">
        <v>487</v>
      </c>
      <c r="N65" s="40"/>
    </row>
    <row r="66" spans="1:14" ht="21" customHeight="1" x14ac:dyDescent="0.2">
      <c r="A66" s="80" t="s">
        <v>24</v>
      </c>
      <c r="B66" s="76">
        <f t="shared" si="1"/>
        <v>-4319</v>
      </c>
      <c r="C66" s="76">
        <f t="shared" si="2"/>
        <v>702</v>
      </c>
      <c r="D66" s="76">
        <f t="shared" si="3"/>
        <v>5021</v>
      </c>
      <c r="E66" s="76">
        <f t="shared" si="4"/>
        <v>-3724</v>
      </c>
      <c r="F66" s="69">
        <v>29</v>
      </c>
      <c r="G66" s="69">
        <v>3753</v>
      </c>
      <c r="H66" s="76">
        <f t="shared" si="5"/>
        <v>-386</v>
      </c>
      <c r="I66" s="69">
        <v>164</v>
      </c>
      <c r="J66" s="69">
        <v>550</v>
      </c>
      <c r="K66" s="76">
        <f t="shared" si="6"/>
        <v>-209</v>
      </c>
      <c r="L66" s="69">
        <v>509</v>
      </c>
      <c r="M66" s="69">
        <v>718</v>
      </c>
      <c r="N66" s="40"/>
    </row>
    <row r="67" spans="1:14" ht="21" customHeight="1" x14ac:dyDescent="0.2">
      <c r="A67" s="26" t="s">
        <v>25</v>
      </c>
      <c r="B67" s="22">
        <f t="shared" si="1"/>
        <v>-2579</v>
      </c>
      <c r="C67" s="22">
        <f t="shared" si="2"/>
        <v>935</v>
      </c>
      <c r="D67" s="22">
        <f t="shared" si="3"/>
        <v>3514</v>
      </c>
      <c r="E67" s="22">
        <f t="shared" si="4"/>
        <v>-1892</v>
      </c>
      <c r="F67" s="34">
        <v>155</v>
      </c>
      <c r="G67" s="34">
        <v>2047</v>
      </c>
      <c r="H67" s="22">
        <f t="shared" si="5"/>
        <v>-612</v>
      </c>
      <c r="I67" s="34">
        <v>120</v>
      </c>
      <c r="J67" s="34">
        <v>732</v>
      </c>
      <c r="K67" s="22">
        <f t="shared" si="6"/>
        <v>-75</v>
      </c>
      <c r="L67" s="34">
        <v>660</v>
      </c>
      <c r="M67" s="34">
        <v>735</v>
      </c>
      <c r="N67" s="40"/>
    </row>
    <row r="68" spans="1:14" ht="21" customHeight="1" x14ac:dyDescent="0.2">
      <c r="A68" s="80" t="s">
        <v>26</v>
      </c>
      <c r="B68" s="76">
        <f t="shared" si="1"/>
        <v>-3549</v>
      </c>
      <c r="C68" s="76">
        <f t="shared" si="2"/>
        <v>859</v>
      </c>
      <c r="D68" s="76">
        <f t="shared" si="3"/>
        <v>4408</v>
      </c>
      <c r="E68" s="76">
        <f t="shared" si="4"/>
        <v>-2489</v>
      </c>
      <c r="F68" s="69">
        <v>164</v>
      </c>
      <c r="G68" s="69">
        <v>2653</v>
      </c>
      <c r="H68" s="76">
        <f t="shared" si="5"/>
        <v>-852</v>
      </c>
      <c r="I68" s="69">
        <v>101</v>
      </c>
      <c r="J68" s="69">
        <v>953</v>
      </c>
      <c r="K68" s="76">
        <f t="shared" si="6"/>
        <v>-208</v>
      </c>
      <c r="L68" s="69">
        <v>594</v>
      </c>
      <c r="M68" s="69">
        <v>802</v>
      </c>
      <c r="N68" s="40"/>
    </row>
    <row r="69" spans="1:14" ht="21" customHeight="1" x14ac:dyDescent="0.2">
      <c r="A69" s="26" t="s">
        <v>27</v>
      </c>
      <c r="B69" s="22">
        <f t="shared" si="1"/>
        <v>-2805</v>
      </c>
      <c r="C69" s="22">
        <f t="shared" si="2"/>
        <v>1046</v>
      </c>
      <c r="D69" s="22">
        <f t="shared" si="3"/>
        <v>3851</v>
      </c>
      <c r="E69" s="22">
        <f t="shared" si="4"/>
        <v>-2139</v>
      </c>
      <c r="F69" s="34">
        <v>169</v>
      </c>
      <c r="G69" s="34">
        <v>2308</v>
      </c>
      <c r="H69" s="22">
        <f t="shared" si="5"/>
        <v>-506</v>
      </c>
      <c r="I69" s="34">
        <v>123</v>
      </c>
      <c r="J69" s="34">
        <v>629</v>
      </c>
      <c r="K69" s="22">
        <f t="shared" si="6"/>
        <v>-160</v>
      </c>
      <c r="L69" s="34">
        <v>754</v>
      </c>
      <c r="M69" s="34">
        <v>914</v>
      </c>
      <c r="N69" s="40"/>
    </row>
    <row r="70" spans="1:14" ht="21" customHeight="1" x14ac:dyDescent="0.2">
      <c r="A70" s="80" t="s">
        <v>28</v>
      </c>
      <c r="B70" s="76">
        <f t="shared" si="1"/>
        <v>-2444</v>
      </c>
      <c r="C70" s="76">
        <f t="shared" si="2"/>
        <v>884</v>
      </c>
      <c r="D70" s="76">
        <f t="shared" si="3"/>
        <v>3328</v>
      </c>
      <c r="E70" s="76">
        <f t="shared" si="4"/>
        <v>-1610</v>
      </c>
      <c r="F70" s="69">
        <v>172</v>
      </c>
      <c r="G70" s="69">
        <v>1782</v>
      </c>
      <c r="H70" s="76">
        <f t="shared" si="5"/>
        <v>-413</v>
      </c>
      <c r="I70" s="69">
        <v>109</v>
      </c>
      <c r="J70" s="69">
        <v>522</v>
      </c>
      <c r="K70" s="76">
        <f t="shared" si="6"/>
        <v>-421</v>
      </c>
      <c r="L70" s="69">
        <v>603</v>
      </c>
      <c r="M70" s="69">
        <v>1024</v>
      </c>
      <c r="N70" s="40"/>
    </row>
    <row r="71" spans="1:14" ht="21" customHeight="1" x14ac:dyDescent="0.2">
      <c r="A71" s="26" t="s">
        <v>29</v>
      </c>
      <c r="B71" s="22">
        <f t="shared" si="1"/>
        <v>-2673</v>
      </c>
      <c r="C71" s="22">
        <f t="shared" si="2"/>
        <v>527</v>
      </c>
      <c r="D71" s="22">
        <f t="shared" si="3"/>
        <v>3200</v>
      </c>
      <c r="E71" s="22">
        <f t="shared" si="4"/>
        <v>-1883</v>
      </c>
      <c r="F71" s="34">
        <v>-125</v>
      </c>
      <c r="G71" s="34">
        <v>1758</v>
      </c>
      <c r="H71" s="22">
        <f t="shared" si="5"/>
        <v>-557</v>
      </c>
      <c r="I71" s="34">
        <v>114</v>
      </c>
      <c r="J71" s="34">
        <v>671</v>
      </c>
      <c r="K71" s="22">
        <f t="shared" si="6"/>
        <v>-233</v>
      </c>
      <c r="L71" s="34">
        <v>538</v>
      </c>
      <c r="M71" s="34">
        <v>771</v>
      </c>
      <c r="N71" s="40"/>
    </row>
    <row r="72" spans="1:14" ht="21" customHeight="1" x14ac:dyDescent="0.2">
      <c r="A72" s="80" t="s">
        <v>30</v>
      </c>
      <c r="B72" s="76">
        <f t="shared" si="1"/>
        <v>-4050</v>
      </c>
      <c r="C72" s="76">
        <f t="shared" si="2"/>
        <v>397</v>
      </c>
      <c r="D72" s="76">
        <f t="shared" si="3"/>
        <v>4447</v>
      </c>
      <c r="E72" s="76">
        <f t="shared" si="4"/>
        <v>-3195</v>
      </c>
      <c r="F72" s="69">
        <v>-112</v>
      </c>
      <c r="G72" s="69">
        <v>3083</v>
      </c>
      <c r="H72" s="76">
        <f t="shared" si="5"/>
        <v>-637</v>
      </c>
      <c r="I72" s="69">
        <v>115</v>
      </c>
      <c r="J72" s="69">
        <v>752</v>
      </c>
      <c r="K72" s="76">
        <f t="shared" si="6"/>
        <v>-218</v>
      </c>
      <c r="L72" s="69">
        <v>394</v>
      </c>
      <c r="M72" s="69">
        <v>612</v>
      </c>
      <c r="N72" s="40"/>
    </row>
    <row r="73" spans="1:14" ht="21" customHeight="1" x14ac:dyDescent="0.2">
      <c r="A73" s="26" t="s">
        <v>31</v>
      </c>
      <c r="B73" s="22">
        <f t="shared" si="1"/>
        <v>-3425</v>
      </c>
      <c r="C73" s="22">
        <f t="shared" si="2"/>
        <v>385</v>
      </c>
      <c r="D73" s="22">
        <f t="shared" si="3"/>
        <v>3810</v>
      </c>
      <c r="E73" s="22">
        <f t="shared" si="4"/>
        <v>-2879</v>
      </c>
      <c r="F73" s="34">
        <v>-179</v>
      </c>
      <c r="G73" s="34">
        <v>2700</v>
      </c>
      <c r="H73" s="22">
        <f t="shared" si="5"/>
        <v>-351</v>
      </c>
      <c r="I73" s="34">
        <v>128</v>
      </c>
      <c r="J73" s="34">
        <v>479</v>
      </c>
      <c r="K73" s="22">
        <f t="shared" si="6"/>
        <v>-195</v>
      </c>
      <c r="L73" s="34">
        <v>436</v>
      </c>
      <c r="M73" s="34">
        <v>631</v>
      </c>
      <c r="N73" s="40"/>
    </row>
    <row r="74" spans="1:14" ht="21" customHeight="1" x14ac:dyDescent="0.2">
      <c r="A74" s="80" t="s">
        <v>32</v>
      </c>
      <c r="B74" s="76">
        <f t="shared" si="1"/>
        <v>-3872</v>
      </c>
      <c r="C74" s="76">
        <f t="shared" si="2"/>
        <v>308</v>
      </c>
      <c r="D74" s="76">
        <f t="shared" si="3"/>
        <v>4180</v>
      </c>
      <c r="E74" s="76">
        <f t="shared" si="4"/>
        <v>-2894</v>
      </c>
      <c r="F74" s="69">
        <v>-155</v>
      </c>
      <c r="G74" s="69">
        <v>2739</v>
      </c>
      <c r="H74" s="76">
        <f t="shared" si="5"/>
        <v>-741</v>
      </c>
      <c r="I74" s="69">
        <v>74</v>
      </c>
      <c r="J74" s="69">
        <v>815</v>
      </c>
      <c r="K74" s="76">
        <f t="shared" si="6"/>
        <v>-237</v>
      </c>
      <c r="L74" s="69">
        <v>389</v>
      </c>
      <c r="M74" s="69">
        <v>626</v>
      </c>
      <c r="N74" s="40"/>
    </row>
    <row r="75" spans="1:14" ht="21" customHeight="1" x14ac:dyDescent="0.2">
      <c r="A75" s="26" t="s">
        <v>33</v>
      </c>
      <c r="B75" s="22">
        <f t="shared" si="1"/>
        <v>-3889</v>
      </c>
      <c r="C75" s="22">
        <f t="shared" si="2"/>
        <v>758</v>
      </c>
      <c r="D75" s="22">
        <f t="shared" si="3"/>
        <v>4647</v>
      </c>
      <c r="E75" s="22">
        <f t="shared" si="4"/>
        <v>-3228</v>
      </c>
      <c r="F75" s="34">
        <v>206</v>
      </c>
      <c r="G75" s="34">
        <v>3434</v>
      </c>
      <c r="H75" s="22">
        <f t="shared" si="5"/>
        <v>-673</v>
      </c>
      <c r="I75" s="34">
        <v>46</v>
      </c>
      <c r="J75" s="34">
        <v>719</v>
      </c>
      <c r="K75" s="22">
        <f t="shared" si="6"/>
        <v>12</v>
      </c>
      <c r="L75" s="34">
        <v>506</v>
      </c>
      <c r="M75" s="34">
        <v>494</v>
      </c>
      <c r="N75" s="40"/>
    </row>
    <row r="76" spans="1:14" ht="21" customHeight="1" x14ac:dyDescent="0.2">
      <c r="A76" s="80" t="s">
        <v>34</v>
      </c>
      <c r="B76" s="76">
        <f t="shared" si="1"/>
        <v>-3545</v>
      </c>
      <c r="C76" s="76">
        <f t="shared" si="2"/>
        <v>727</v>
      </c>
      <c r="D76" s="76">
        <f t="shared" si="3"/>
        <v>4272</v>
      </c>
      <c r="E76" s="76">
        <f t="shared" si="4"/>
        <v>-2795</v>
      </c>
      <c r="F76" s="69">
        <v>226</v>
      </c>
      <c r="G76" s="69">
        <v>3021</v>
      </c>
      <c r="H76" s="76">
        <f t="shared" si="5"/>
        <v>-686</v>
      </c>
      <c r="I76" s="69">
        <v>66</v>
      </c>
      <c r="J76" s="69">
        <v>752</v>
      </c>
      <c r="K76" s="76">
        <f t="shared" si="6"/>
        <v>-64</v>
      </c>
      <c r="L76" s="69">
        <v>435</v>
      </c>
      <c r="M76" s="69">
        <v>499</v>
      </c>
      <c r="N76" s="40"/>
    </row>
    <row r="77" spans="1:14" ht="21" customHeight="1" x14ac:dyDescent="0.2">
      <c r="A77" s="26" t="s">
        <v>35</v>
      </c>
      <c r="B77" s="22">
        <f t="shared" si="1"/>
        <v>-4141</v>
      </c>
      <c r="C77" s="22">
        <f t="shared" si="2"/>
        <v>813</v>
      </c>
      <c r="D77" s="22">
        <f t="shared" si="3"/>
        <v>4954</v>
      </c>
      <c r="E77" s="22">
        <f t="shared" si="4"/>
        <v>-3392</v>
      </c>
      <c r="F77" s="34">
        <v>267</v>
      </c>
      <c r="G77" s="34">
        <v>3659</v>
      </c>
      <c r="H77" s="22">
        <f t="shared" si="5"/>
        <v>-741</v>
      </c>
      <c r="I77" s="34">
        <v>99</v>
      </c>
      <c r="J77" s="34">
        <v>840</v>
      </c>
      <c r="K77" s="22">
        <f t="shared" si="6"/>
        <v>-8</v>
      </c>
      <c r="L77" s="34">
        <v>447</v>
      </c>
      <c r="M77" s="34">
        <v>455</v>
      </c>
      <c r="N77" s="40"/>
    </row>
    <row r="78" spans="1:14" ht="21" customHeight="1" x14ac:dyDescent="0.2">
      <c r="A78" s="80" t="s">
        <v>36</v>
      </c>
      <c r="B78" s="76">
        <f t="shared" si="1"/>
        <v>-4555</v>
      </c>
      <c r="C78" s="76">
        <f t="shared" si="2"/>
        <v>836</v>
      </c>
      <c r="D78" s="76">
        <f t="shared" si="3"/>
        <v>5391</v>
      </c>
      <c r="E78" s="76">
        <f t="shared" si="4"/>
        <v>-3771</v>
      </c>
      <c r="F78" s="69">
        <v>273</v>
      </c>
      <c r="G78" s="69">
        <v>4044</v>
      </c>
      <c r="H78" s="76">
        <f t="shared" si="5"/>
        <v>-797</v>
      </c>
      <c r="I78" s="69">
        <v>69</v>
      </c>
      <c r="J78" s="69">
        <v>866</v>
      </c>
      <c r="K78" s="76">
        <f t="shared" si="6"/>
        <v>13</v>
      </c>
      <c r="L78" s="69">
        <v>494</v>
      </c>
      <c r="M78" s="69">
        <v>481</v>
      </c>
      <c r="N78" s="40"/>
    </row>
    <row r="79" spans="1:14" ht="21" customHeight="1" x14ac:dyDescent="0.2">
      <c r="A79" s="26" t="s">
        <v>37</v>
      </c>
      <c r="B79" s="22">
        <f t="shared" si="1"/>
        <v>-3532</v>
      </c>
      <c r="C79" s="22">
        <f t="shared" si="2"/>
        <v>860</v>
      </c>
      <c r="D79" s="22">
        <f t="shared" si="3"/>
        <v>4392</v>
      </c>
      <c r="E79" s="22">
        <f t="shared" si="4"/>
        <v>-2672</v>
      </c>
      <c r="F79" s="34">
        <v>318</v>
      </c>
      <c r="G79" s="34">
        <v>2990</v>
      </c>
      <c r="H79" s="22">
        <f t="shared" si="5"/>
        <v>-800</v>
      </c>
      <c r="I79" s="34">
        <v>68</v>
      </c>
      <c r="J79" s="34">
        <v>868</v>
      </c>
      <c r="K79" s="22">
        <f t="shared" si="6"/>
        <v>-60</v>
      </c>
      <c r="L79" s="34">
        <v>474</v>
      </c>
      <c r="M79" s="34">
        <v>534</v>
      </c>
      <c r="N79" s="40"/>
    </row>
    <row r="80" spans="1:14" ht="21" customHeight="1" x14ac:dyDescent="0.2">
      <c r="A80" s="80" t="s">
        <v>38</v>
      </c>
      <c r="B80" s="76">
        <f t="shared" si="1"/>
        <v>-5083</v>
      </c>
      <c r="C80" s="76">
        <f t="shared" si="2"/>
        <v>863</v>
      </c>
      <c r="D80" s="76">
        <f t="shared" si="3"/>
        <v>5946</v>
      </c>
      <c r="E80" s="76">
        <f t="shared" si="4"/>
        <v>-4056</v>
      </c>
      <c r="F80" s="69">
        <v>319</v>
      </c>
      <c r="G80" s="69">
        <v>4375</v>
      </c>
      <c r="H80" s="76">
        <f t="shared" si="5"/>
        <v>-949</v>
      </c>
      <c r="I80" s="69">
        <v>81</v>
      </c>
      <c r="J80" s="69">
        <v>1030</v>
      </c>
      <c r="K80" s="76">
        <f t="shared" si="6"/>
        <v>-78</v>
      </c>
      <c r="L80" s="69">
        <v>463</v>
      </c>
      <c r="M80" s="69">
        <v>541</v>
      </c>
      <c r="N80" s="40"/>
    </row>
    <row r="81" spans="1:14" ht="21" customHeight="1" x14ac:dyDescent="0.2">
      <c r="A81" s="26" t="s">
        <v>39</v>
      </c>
      <c r="B81" s="22">
        <f t="shared" si="1"/>
        <v>-4778</v>
      </c>
      <c r="C81" s="22">
        <f t="shared" si="2"/>
        <v>754</v>
      </c>
      <c r="D81" s="22">
        <f t="shared" si="3"/>
        <v>5532</v>
      </c>
      <c r="E81" s="22">
        <f t="shared" si="4"/>
        <v>-3168</v>
      </c>
      <c r="F81" s="34">
        <v>157</v>
      </c>
      <c r="G81" s="34">
        <v>3325</v>
      </c>
      <c r="H81" s="22">
        <f t="shared" si="5"/>
        <v>-1498</v>
      </c>
      <c r="I81" s="34">
        <v>125</v>
      </c>
      <c r="J81" s="34">
        <v>1623</v>
      </c>
      <c r="K81" s="22">
        <f t="shared" si="6"/>
        <v>-112</v>
      </c>
      <c r="L81" s="34">
        <v>472</v>
      </c>
      <c r="M81" s="34">
        <v>584</v>
      </c>
      <c r="N81" s="40"/>
    </row>
    <row r="82" spans="1:14" ht="21" customHeight="1" x14ac:dyDescent="0.2">
      <c r="A82" s="80" t="s">
        <v>40</v>
      </c>
      <c r="B82" s="76">
        <f t="shared" si="1"/>
        <v>-4388</v>
      </c>
      <c r="C82" s="76">
        <f t="shared" si="2"/>
        <v>846</v>
      </c>
      <c r="D82" s="76">
        <f t="shared" si="3"/>
        <v>5234</v>
      </c>
      <c r="E82" s="76">
        <f t="shared" si="4"/>
        <v>-3158</v>
      </c>
      <c r="F82" s="69">
        <v>312</v>
      </c>
      <c r="G82" s="69">
        <v>3470</v>
      </c>
      <c r="H82" s="76">
        <f t="shared" si="5"/>
        <v>-1075</v>
      </c>
      <c r="I82" s="69">
        <v>87</v>
      </c>
      <c r="J82" s="69">
        <v>1162</v>
      </c>
      <c r="K82" s="76">
        <f t="shared" si="6"/>
        <v>-155</v>
      </c>
      <c r="L82" s="69">
        <v>447</v>
      </c>
      <c r="M82" s="69">
        <v>602</v>
      </c>
      <c r="N82" s="40"/>
    </row>
    <row r="83" spans="1:14" ht="21" customHeight="1" x14ac:dyDescent="0.2">
      <c r="A83" s="26" t="s">
        <v>41</v>
      </c>
      <c r="B83" s="22">
        <f t="shared" si="1"/>
        <v>-4133</v>
      </c>
      <c r="C83" s="22">
        <f t="shared" si="2"/>
        <v>870</v>
      </c>
      <c r="D83" s="22">
        <f t="shared" si="3"/>
        <v>5003</v>
      </c>
      <c r="E83" s="22">
        <f t="shared" si="4"/>
        <v>-3013</v>
      </c>
      <c r="F83" s="34">
        <v>343</v>
      </c>
      <c r="G83" s="34">
        <v>3356</v>
      </c>
      <c r="H83" s="22">
        <f t="shared" si="5"/>
        <v>-913</v>
      </c>
      <c r="I83" s="34">
        <v>59</v>
      </c>
      <c r="J83" s="34">
        <v>972</v>
      </c>
      <c r="K83" s="22">
        <f t="shared" si="6"/>
        <v>-207</v>
      </c>
      <c r="L83" s="34">
        <v>468</v>
      </c>
      <c r="M83" s="34">
        <v>675</v>
      </c>
      <c r="N83" s="40"/>
    </row>
    <row r="84" spans="1:14" ht="21" customHeight="1" x14ac:dyDescent="0.2">
      <c r="A84" s="27" t="s">
        <v>42</v>
      </c>
      <c r="B84" s="23">
        <f t="shared" si="1"/>
        <v>-4653</v>
      </c>
      <c r="C84" s="23">
        <f t="shared" si="2"/>
        <v>807</v>
      </c>
      <c r="D84" s="23">
        <f t="shared" si="3"/>
        <v>5460</v>
      </c>
      <c r="E84" s="23">
        <f t="shared" si="4"/>
        <v>-3406</v>
      </c>
      <c r="F84" s="35">
        <v>269</v>
      </c>
      <c r="G84" s="35">
        <v>3675</v>
      </c>
      <c r="H84" s="23">
        <f t="shared" si="5"/>
        <v>-1035</v>
      </c>
      <c r="I84" s="35">
        <v>81</v>
      </c>
      <c r="J84" s="35">
        <v>1116</v>
      </c>
      <c r="K84" s="23">
        <f t="shared" si="6"/>
        <v>-212</v>
      </c>
      <c r="L84" s="35">
        <v>457</v>
      </c>
      <c r="M84" s="35">
        <v>669</v>
      </c>
      <c r="N84" s="40"/>
    </row>
    <row r="85" spans="1:14" ht="21" customHeight="1" x14ac:dyDescent="0.2">
      <c r="A85" s="26" t="s">
        <v>43</v>
      </c>
      <c r="B85" s="22">
        <f t="shared" si="1"/>
        <v>-5333</v>
      </c>
      <c r="C85" s="22">
        <f t="shared" si="2"/>
        <v>1030</v>
      </c>
      <c r="D85" s="22">
        <f t="shared" si="3"/>
        <v>6363</v>
      </c>
      <c r="E85" s="22">
        <f t="shared" si="4"/>
        <v>-3171</v>
      </c>
      <c r="F85" s="34">
        <v>466</v>
      </c>
      <c r="G85" s="34">
        <v>3637</v>
      </c>
      <c r="H85" s="22">
        <f t="shared" si="5"/>
        <v>-1993</v>
      </c>
      <c r="I85" s="34">
        <v>86</v>
      </c>
      <c r="J85" s="34">
        <v>2079</v>
      </c>
      <c r="K85" s="22">
        <f t="shared" si="6"/>
        <v>-169</v>
      </c>
      <c r="L85" s="34">
        <v>478</v>
      </c>
      <c r="M85" s="34">
        <v>647</v>
      </c>
      <c r="N85" s="40"/>
    </row>
    <row r="86" spans="1:14" ht="21" customHeight="1" x14ac:dyDescent="0.2">
      <c r="A86" s="27" t="s">
        <v>44</v>
      </c>
      <c r="B86" s="23">
        <f t="shared" si="1"/>
        <v>-4587</v>
      </c>
      <c r="C86" s="23">
        <f t="shared" si="2"/>
        <v>1049</v>
      </c>
      <c r="D86" s="23">
        <f t="shared" si="3"/>
        <v>5636</v>
      </c>
      <c r="E86" s="23">
        <f t="shared" si="4"/>
        <v>-3226</v>
      </c>
      <c r="F86" s="35">
        <v>399</v>
      </c>
      <c r="G86" s="35">
        <v>3625</v>
      </c>
      <c r="H86" s="23">
        <f t="shared" si="5"/>
        <v>-1184</v>
      </c>
      <c r="I86" s="35">
        <v>188</v>
      </c>
      <c r="J86" s="35">
        <v>1372</v>
      </c>
      <c r="K86" s="23">
        <f t="shared" si="6"/>
        <v>-177</v>
      </c>
      <c r="L86" s="35">
        <v>462</v>
      </c>
      <c r="M86" s="35">
        <v>639</v>
      </c>
      <c r="N86" s="40"/>
    </row>
    <row r="87" spans="1:14" ht="21" customHeight="1" x14ac:dyDescent="0.2">
      <c r="A87" s="26" t="s">
        <v>45</v>
      </c>
      <c r="B87" s="22">
        <f t="shared" si="1"/>
        <v>-3445</v>
      </c>
      <c r="C87" s="22">
        <f t="shared" si="2"/>
        <v>864</v>
      </c>
      <c r="D87" s="22">
        <f t="shared" si="3"/>
        <v>4309</v>
      </c>
      <c r="E87" s="22">
        <f t="shared" si="4"/>
        <v>-2293</v>
      </c>
      <c r="F87" s="34">
        <v>370</v>
      </c>
      <c r="G87" s="34">
        <v>2663</v>
      </c>
      <c r="H87" s="22">
        <f t="shared" si="5"/>
        <v>-1054</v>
      </c>
      <c r="I87" s="34">
        <v>53</v>
      </c>
      <c r="J87" s="34">
        <v>1107</v>
      </c>
      <c r="K87" s="22">
        <f t="shared" si="6"/>
        <v>-98</v>
      </c>
      <c r="L87" s="34">
        <v>441</v>
      </c>
      <c r="M87" s="34">
        <v>539</v>
      </c>
      <c r="N87" s="40"/>
    </row>
    <row r="88" spans="1:14" ht="21" customHeight="1" x14ac:dyDescent="0.2">
      <c r="A88" s="27" t="s">
        <v>46</v>
      </c>
      <c r="B88" s="23">
        <f t="shared" ref="B88:B94" si="32">+C88-D88</f>
        <v>-6380</v>
      </c>
      <c r="C88" s="23">
        <f t="shared" ref="C88:C94" si="33">+F88+I88+L88</f>
        <v>1836</v>
      </c>
      <c r="D88" s="23">
        <f t="shared" ref="D88:D94" si="34">+G88+J88+M88</f>
        <v>8216</v>
      </c>
      <c r="E88" s="23">
        <f t="shared" ref="E88:E94" si="35">+F88-G88</f>
        <v>-4890</v>
      </c>
      <c r="F88" s="35">
        <v>1271</v>
      </c>
      <c r="G88" s="35">
        <v>6161</v>
      </c>
      <c r="H88" s="23">
        <f t="shared" ref="H88:H94" si="36">+I88-J88</f>
        <v>-1329</v>
      </c>
      <c r="I88" s="35">
        <v>124</v>
      </c>
      <c r="J88" s="35">
        <v>1453</v>
      </c>
      <c r="K88" s="23">
        <f t="shared" ref="K88:K94" si="37">+L88-M88</f>
        <v>-161</v>
      </c>
      <c r="L88" s="35">
        <v>441</v>
      </c>
      <c r="M88" s="35">
        <v>602</v>
      </c>
      <c r="N88" s="40"/>
    </row>
    <row r="89" spans="1:14" ht="21" customHeight="1" x14ac:dyDescent="0.2">
      <c r="A89" s="26" t="s">
        <v>47</v>
      </c>
      <c r="B89" s="22">
        <f t="shared" si="32"/>
        <v>-4085</v>
      </c>
      <c r="C89" s="22">
        <f t="shared" si="33"/>
        <v>890</v>
      </c>
      <c r="D89" s="22">
        <f t="shared" si="34"/>
        <v>4975</v>
      </c>
      <c r="E89" s="22">
        <f t="shared" si="35"/>
        <v>-2305</v>
      </c>
      <c r="F89" s="34">
        <v>373</v>
      </c>
      <c r="G89" s="34">
        <v>2678</v>
      </c>
      <c r="H89" s="22">
        <f t="shared" si="36"/>
        <v>-1631</v>
      </c>
      <c r="I89" s="34">
        <v>102</v>
      </c>
      <c r="J89" s="34">
        <v>1733</v>
      </c>
      <c r="K89" s="22">
        <f t="shared" si="37"/>
        <v>-149</v>
      </c>
      <c r="L89" s="34">
        <v>415</v>
      </c>
      <c r="M89" s="34">
        <v>564</v>
      </c>
      <c r="N89" s="40"/>
    </row>
    <row r="90" spans="1:14" ht="21" customHeight="1" x14ac:dyDescent="0.2">
      <c r="A90" s="27" t="s">
        <v>48</v>
      </c>
      <c r="B90" s="23">
        <f t="shared" si="32"/>
        <v>-5484</v>
      </c>
      <c r="C90" s="23">
        <f t="shared" si="33"/>
        <v>-550</v>
      </c>
      <c r="D90" s="23">
        <f t="shared" si="34"/>
        <v>4934</v>
      </c>
      <c r="E90" s="23">
        <f t="shared" si="35"/>
        <v>-4307</v>
      </c>
      <c r="F90" s="35">
        <v>-1092</v>
      </c>
      <c r="G90" s="35">
        <v>3215</v>
      </c>
      <c r="H90" s="23">
        <f t="shared" si="36"/>
        <v>-1116</v>
      </c>
      <c r="I90" s="35">
        <v>65</v>
      </c>
      <c r="J90" s="35">
        <v>1181</v>
      </c>
      <c r="K90" s="23">
        <f t="shared" si="37"/>
        <v>-61</v>
      </c>
      <c r="L90" s="35">
        <v>477</v>
      </c>
      <c r="M90" s="35">
        <v>538</v>
      </c>
      <c r="N90" s="40"/>
    </row>
    <row r="91" spans="1:14" ht="21" customHeight="1" x14ac:dyDescent="0.2">
      <c r="A91" s="26" t="s">
        <v>144</v>
      </c>
      <c r="B91" s="22">
        <f t="shared" si="32"/>
        <v>-4965</v>
      </c>
      <c r="C91" s="22">
        <f t="shared" si="33"/>
        <v>445</v>
      </c>
      <c r="D91" s="22">
        <f t="shared" si="34"/>
        <v>5410</v>
      </c>
      <c r="E91" s="22">
        <f t="shared" si="35"/>
        <v>-4002</v>
      </c>
      <c r="F91" s="34">
        <v>-70</v>
      </c>
      <c r="G91" s="34">
        <v>3932</v>
      </c>
      <c r="H91" s="22">
        <f t="shared" si="36"/>
        <v>-908</v>
      </c>
      <c r="I91" s="34">
        <v>90</v>
      </c>
      <c r="J91" s="34">
        <v>998</v>
      </c>
      <c r="K91" s="22">
        <f t="shared" si="37"/>
        <v>-55</v>
      </c>
      <c r="L91" s="34">
        <v>425</v>
      </c>
      <c r="M91" s="34">
        <v>480</v>
      </c>
      <c r="N91" s="40"/>
    </row>
    <row r="92" spans="1:14" ht="21" customHeight="1" x14ac:dyDescent="0.2">
      <c r="A92" s="27" t="s">
        <v>145</v>
      </c>
      <c r="B92" s="23">
        <f t="shared" si="32"/>
        <v>-6735</v>
      </c>
      <c r="C92" s="23">
        <f t="shared" si="33"/>
        <v>716</v>
      </c>
      <c r="D92" s="23">
        <f t="shared" si="34"/>
        <v>7451</v>
      </c>
      <c r="E92" s="23">
        <f t="shared" si="35"/>
        <v>-5406</v>
      </c>
      <c r="F92" s="35">
        <v>170</v>
      </c>
      <c r="G92" s="35">
        <v>5576</v>
      </c>
      <c r="H92" s="23">
        <f t="shared" si="36"/>
        <v>-1255</v>
      </c>
      <c r="I92" s="35">
        <v>144</v>
      </c>
      <c r="J92" s="35">
        <v>1399</v>
      </c>
      <c r="K92" s="23">
        <f t="shared" si="37"/>
        <v>-74</v>
      </c>
      <c r="L92" s="35">
        <v>402</v>
      </c>
      <c r="M92" s="35">
        <v>476</v>
      </c>
      <c r="N92" s="40"/>
    </row>
    <row r="93" spans="1:14" ht="21" customHeight="1" x14ac:dyDescent="0.2">
      <c r="A93" s="26" t="s">
        <v>146</v>
      </c>
      <c r="B93" s="22">
        <f t="shared" si="32"/>
        <v>-5362</v>
      </c>
      <c r="C93" s="22">
        <f t="shared" si="33"/>
        <v>1016</v>
      </c>
      <c r="D93" s="22">
        <f t="shared" si="34"/>
        <v>6378</v>
      </c>
      <c r="E93" s="22">
        <f t="shared" si="35"/>
        <v>-3654</v>
      </c>
      <c r="F93" s="34">
        <v>478</v>
      </c>
      <c r="G93" s="34">
        <v>4132</v>
      </c>
      <c r="H93" s="22">
        <f t="shared" si="36"/>
        <v>-1627</v>
      </c>
      <c r="I93" s="34">
        <v>112</v>
      </c>
      <c r="J93" s="34">
        <v>1739</v>
      </c>
      <c r="K93" s="22">
        <f t="shared" si="37"/>
        <v>-81</v>
      </c>
      <c r="L93" s="34">
        <v>426</v>
      </c>
      <c r="M93" s="34">
        <v>507</v>
      </c>
      <c r="N93" s="40"/>
    </row>
    <row r="94" spans="1:14" ht="21" customHeight="1" x14ac:dyDescent="0.2">
      <c r="A94" s="27" t="s">
        <v>147</v>
      </c>
      <c r="B94" s="23">
        <f t="shared" si="32"/>
        <v>-3099</v>
      </c>
      <c r="C94" s="23">
        <f t="shared" si="33"/>
        <v>1724</v>
      </c>
      <c r="D94" s="23">
        <f t="shared" si="34"/>
        <v>4823</v>
      </c>
      <c r="E94" s="23">
        <f t="shared" si="35"/>
        <v>-2113</v>
      </c>
      <c r="F94" s="35">
        <v>1215</v>
      </c>
      <c r="G94" s="35">
        <v>3328</v>
      </c>
      <c r="H94" s="23">
        <f t="shared" si="36"/>
        <v>-906</v>
      </c>
      <c r="I94" s="35">
        <v>98</v>
      </c>
      <c r="J94" s="35">
        <v>1004</v>
      </c>
      <c r="K94" s="23">
        <f t="shared" si="37"/>
        <v>-80</v>
      </c>
      <c r="L94" s="35">
        <v>411</v>
      </c>
      <c r="M94" s="35">
        <v>491</v>
      </c>
      <c r="N94" s="40"/>
    </row>
    <row r="95" spans="1:14" ht="21" customHeight="1" x14ac:dyDescent="0.2">
      <c r="A95" s="26" t="s">
        <v>201</v>
      </c>
      <c r="B95" s="22">
        <f t="shared" ref="B95:B98" si="38">+C95-D95</f>
        <v>-5326</v>
      </c>
      <c r="C95" s="22">
        <f t="shared" ref="C95:C98" si="39">+F95+I95+L95</f>
        <v>659</v>
      </c>
      <c r="D95" s="22">
        <f t="shared" ref="D95:D98" si="40">+G95+J95+M95</f>
        <v>5985</v>
      </c>
      <c r="E95" s="22">
        <f t="shared" ref="E95:E98" si="41">+F95-G95</f>
        <v>-4408</v>
      </c>
      <c r="F95" s="34">
        <v>131</v>
      </c>
      <c r="G95" s="34">
        <v>4539</v>
      </c>
      <c r="H95" s="22">
        <f t="shared" ref="H95:H98" si="42">+I95-J95</f>
        <v>-891</v>
      </c>
      <c r="I95" s="34">
        <v>100</v>
      </c>
      <c r="J95" s="34">
        <v>991</v>
      </c>
      <c r="K95" s="22">
        <f t="shared" ref="K95:K98" si="43">+L95-M95</f>
        <v>-27</v>
      </c>
      <c r="L95" s="34">
        <v>428</v>
      </c>
      <c r="M95" s="34">
        <v>455</v>
      </c>
      <c r="N95" s="40"/>
    </row>
    <row r="96" spans="1:14" ht="21" customHeight="1" x14ac:dyDescent="0.2">
      <c r="A96" s="27" t="s">
        <v>202</v>
      </c>
      <c r="B96" s="23">
        <f t="shared" si="38"/>
        <v>-5287</v>
      </c>
      <c r="C96" s="23">
        <f t="shared" si="39"/>
        <v>791</v>
      </c>
      <c r="D96" s="23">
        <f t="shared" si="40"/>
        <v>6078</v>
      </c>
      <c r="E96" s="23">
        <f t="shared" si="41"/>
        <v>-3994</v>
      </c>
      <c r="F96" s="35">
        <v>148</v>
      </c>
      <c r="G96" s="35">
        <v>4142</v>
      </c>
      <c r="H96" s="23">
        <f t="shared" si="42"/>
        <v>-1303</v>
      </c>
      <c r="I96" s="35">
        <v>216</v>
      </c>
      <c r="J96" s="35">
        <v>1519</v>
      </c>
      <c r="K96" s="23">
        <f t="shared" si="43"/>
        <v>10</v>
      </c>
      <c r="L96" s="35">
        <v>427</v>
      </c>
      <c r="M96" s="35">
        <v>417</v>
      </c>
      <c r="N96" s="40"/>
    </row>
    <row r="97" spans="1:14" ht="21" customHeight="1" x14ac:dyDescent="0.2">
      <c r="A97" s="26" t="s">
        <v>203</v>
      </c>
      <c r="B97" s="22">
        <f t="shared" si="38"/>
        <v>-5282</v>
      </c>
      <c r="C97" s="22">
        <f t="shared" si="39"/>
        <v>1085</v>
      </c>
      <c r="D97" s="22">
        <f t="shared" si="40"/>
        <v>6367</v>
      </c>
      <c r="E97" s="22">
        <f t="shared" si="41"/>
        <v>-3938</v>
      </c>
      <c r="F97" s="34">
        <v>556</v>
      </c>
      <c r="G97" s="34">
        <v>4494</v>
      </c>
      <c r="H97" s="22">
        <f t="shared" si="42"/>
        <v>-1353</v>
      </c>
      <c r="I97" s="34">
        <v>116</v>
      </c>
      <c r="J97" s="34">
        <v>1469</v>
      </c>
      <c r="K97" s="22">
        <f t="shared" si="43"/>
        <v>9</v>
      </c>
      <c r="L97" s="34">
        <v>413</v>
      </c>
      <c r="M97" s="34">
        <v>404</v>
      </c>
      <c r="N97" s="40"/>
    </row>
    <row r="98" spans="1:14" ht="21" customHeight="1" x14ac:dyDescent="0.2">
      <c r="A98" s="27" t="s">
        <v>204</v>
      </c>
      <c r="B98" s="23">
        <f t="shared" si="38"/>
        <v>-4410</v>
      </c>
      <c r="C98" s="23">
        <f t="shared" si="39"/>
        <v>1061</v>
      </c>
      <c r="D98" s="23">
        <f t="shared" si="40"/>
        <v>5471</v>
      </c>
      <c r="E98" s="23">
        <f t="shared" si="41"/>
        <v>-3574</v>
      </c>
      <c r="F98" s="35">
        <v>509</v>
      </c>
      <c r="G98" s="35">
        <v>4083</v>
      </c>
      <c r="H98" s="23">
        <f t="shared" si="42"/>
        <v>-858</v>
      </c>
      <c r="I98" s="35">
        <v>108</v>
      </c>
      <c r="J98" s="35">
        <v>966</v>
      </c>
      <c r="K98" s="23">
        <f t="shared" si="43"/>
        <v>22</v>
      </c>
      <c r="L98" s="35">
        <v>444</v>
      </c>
      <c r="M98" s="35">
        <v>422</v>
      </c>
      <c r="N98" s="40"/>
    </row>
    <row r="99" spans="1:14" ht="21" customHeight="1" x14ac:dyDescent="0.2">
      <c r="A99" s="26" t="s">
        <v>206</v>
      </c>
      <c r="B99" s="22">
        <f t="shared" ref="B99:B102" si="44">+C99-D99</f>
        <v>-5267</v>
      </c>
      <c r="C99" s="22">
        <f t="shared" ref="C99:C102" si="45">+F99+I99+L99</f>
        <v>806</v>
      </c>
      <c r="D99" s="22">
        <f t="shared" ref="D99:D102" si="46">+G99+J99+M99</f>
        <v>6073</v>
      </c>
      <c r="E99" s="22">
        <f t="shared" ref="E99:E102" si="47">+F99-G99</f>
        <v>-4575</v>
      </c>
      <c r="F99" s="34">
        <v>249</v>
      </c>
      <c r="G99" s="34">
        <v>4824</v>
      </c>
      <c r="H99" s="22">
        <f t="shared" ref="H99:H102" si="48">+I99-J99</f>
        <v>-764</v>
      </c>
      <c r="I99" s="34">
        <v>112</v>
      </c>
      <c r="J99" s="34">
        <v>876</v>
      </c>
      <c r="K99" s="22">
        <f t="shared" ref="K99:K102" si="49">+L99-M99</f>
        <v>72</v>
      </c>
      <c r="L99" s="34">
        <v>445</v>
      </c>
      <c r="M99" s="34">
        <v>373</v>
      </c>
      <c r="N99" s="40"/>
    </row>
    <row r="100" spans="1:14" ht="21" customHeight="1" x14ac:dyDescent="0.2">
      <c r="A100" s="27" t="s">
        <v>207</v>
      </c>
      <c r="B100" s="23">
        <f t="shared" si="44"/>
        <v>-4637</v>
      </c>
      <c r="C100" s="23">
        <f t="shared" si="45"/>
        <v>1167</v>
      </c>
      <c r="D100" s="23">
        <f t="shared" si="46"/>
        <v>5804</v>
      </c>
      <c r="E100" s="23">
        <f t="shared" si="47"/>
        <v>-3741</v>
      </c>
      <c r="F100" s="35">
        <v>505</v>
      </c>
      <c r="G100" s="35">
        <v>4246</v>
      </c>
      <c r="H100" s="23">
        <f t="shared" si="48"/>
        <v>-937</v>
      </c>
      <c r="I100" s="35">
        <v>242</v>
      </c>
      <c r="J100" s="35">
        <v>1179</v>
      </c>
      <c r="K100" s="23">
        <f t="shared" si="49"/>
        <v>41</v>
      </c>
      <c r="L100" s="35">
        <v>420</v>
      </c>
      <c r="M100" s="35">
        <v>379</v>
      </c>
      <c r="N100" s="40"/>
    </row>
    <row r="101" spans="1:14" ht="21" customHeight="1" x14ac:dyDescent="0.2">
      <c r="A101" s="26" t="s">
        <v>208</v>
      </c>
      <c r="B101" s="22">
        <f t="shared" si="44"/>
        <v>-6554</v>
      </c>
      <c r="C101" s="22">
        <f t="shared" si="45"/>
        <v>821</v>
      </c>
      <c r="D101" s="22">
        <f t="shared" si="46"/>
        <v>7375</v>
      </c>
      <c r="E101" s="22">
        <f t="shared" si="47"/>
        <v>-5430</v>
      </c>
      <c r="F101" s="34">
        <v>289</v>
      </c>
      <c r="G101" s="34">
        <v>5719</v>
      </c>
      <c r="H101" s="22">
        <f t="shared" si="48"/>
        <v>-1149</v>
      </c>
      <c r="I101" s="34">
        <v>123</v>
      </c>
      <c r="J101" s="34">
        <v>1272</v>
      </c>
      <c r="K101" s="22">
        <f t="shared" si="49"/>
        <v>25</v>
      </c>
      <c r="L101" s="34">
        <v>409</v>
      </c>
      <c r="M101" s="34">
        <v>384</v>
      </c>
      <c r="N101" s="40"/>
    </row>
    <row r="102" spans="1:14" ht="21" customHeight="1" x14ac:dyDescent="0.2">
      <c r="A102" s="27" t="s">
        <v>209</v>
      </c>
      <c r="B102" s="23">
        <f t="shared" si="44"/>
        <v>-4733</v>
      </c>
      <c r="C102" s="23">
        <f t="shared" si="45"/>
        <v>913</v>
      </c>
      <c r="D102" s="23">
        <f t="shared" si="46"/>
        <v>5646</v>
      </c>
      <c r="E102" s="23">
        <f t="shared" si="47"/>
        <v>-3981</v>
      </c>
      <c r="F102" s="35">
        <v>354</v>
      </c>
      <c r="G102" s="35">
        <v>4335</v>
      </c>
      <c r="H102" s="23">
        <f t="shared" si="48"/>
        <v>-762</v>
      </c>
      <c r="I102" s="35">
        <v>122</v>
      </c>
      <c r="J102" s="35">
        <v>884</v>
      </c>
      <c r="K102" s="23">
        <f t="shared" si="49"/>
        <v>10</v>
      </c>
      <c r="L102" s="35">
        <v>437</v>
      </c>
      <c r="M102" s="35">
        <v>427</v>
      </c>
      <c r="N102" s="40"/>
    </row>
    <row r="103" spans="1:14" ht="21" customHeight="1" x14ac:dyDescent="0.2">
      <c r="A103" s="26" t="s">
        <v>210</v>
      </c>
      <c r="B103" s="22">
        <f t="shared" ref="B103:B106" si="50">+C103-D103</f>
        <v>-4225</v>
      </c>
      <c r="C103" s="22">
        <f t="shared" ref="C103:C106" si="51">+F103+I103+L103</f>
        <v>1118</v>
      </c>
      <c r="D103" s="22">
        <f t="shared" ref="D103:D106" si="52">+G103+J103+M103</f>
        <v>5343</v>
      </c>
      <c r="E103" s="22">
        <f t="shared" ref="E103:E106" si="53">+F103-G103</f>
        <v>-3590</v>
      </c>
      <c r="F103" s="34">
        <v>548</v>
      </c>
      <c r="G103" s="34">
        <v>4138</v>
      </c>
      <c r="H103" s="22">
        <f t="shared" ref="H103:H106" si="54">+I103-J103</f>
        <v>-691</v>
      </c>
      <c r="I103" s="34">
        <v>131</v>
      </c>
      <c r="J103" s="34">
        <v>822</v>
      </c>
      <c r="K103" s="22">
        <f t="shared" ref="K103:K106" si="55">+L103-M103</f>
        <v>56</v>
      </c>
      <c r="L103" s="34">
        <v>439</v>
      </c>
      <c r="M103" s="34">
        <v>383</v>
      </c>
      <c r="N103" s="40"/>
    </row>
    <row r="104" spans="1:14" ht="21" customHeight="1" x14ac:dyDescent="0.2">
      <c r="A104" s="27" t="s">
        <v>211</v>
      </c>
      <c r="B104" s="23">
        <f t="shared" si="50"/>
        <v>-5893</v>
      </c>
      <c r="C104" s="23">
        <f t="shared" si="51"/>
        <v>1223</v>
      </c>
      <c r="D104" s="23">
        <f t="shared" si="52"/>
        <v>7116</v>
      </c>
      <c r="E104" s="23">
        <f t="shared" si="53"/>
        <v>-4961</v>
      </c>
      <c r="F104" s="35">
        <v>546</v>
      </c>
      <c r="G104" s="35">
        <v>5507</v>
      </c>
      <c r="H104" s="23">
        <f t="shared" si="54"/>
        <v>-934</v>
      </c>
      <c r="I104" s="35">
        <v>245</v>
      </c>
      <c r="J104" s="35">
        <v>1179</v>
      </c>
      <c r="K104" s="23">
        <f t="shared" si="55"/>
        <v>2</v>
      </c>
      <c r="L104" s="35">
        <v>432</v>
      </c>
      <c r="M104" s="35">
        <v>430</v>
      </c>
      <c r="N104" s="40"/>
    </row>
    <row r="105" spans="1:14" ht="21" customHeight="1" x14ac:dyDescent="0.2">
      <c r="A105" s="26" t="s">
        <v>212</v>
      </c>
      <c r="B105" s="22">
        <f t="shared" si="50"/>
        <v>-5168</v>
      </c>
      <c r="C105" s="22">
        <f t="shared" si="51"/>
        <v>1000</v>
      </c>
      <c r="D105" s="22">
        <f t="shared" si="52"/>
        <v>6168</v>
      </c>
      <c r="E105" s="22">
        <f t="shared" si="53"/>
        <v>-4151</v>
      </c>
      <c r="F105" s="34">
        <v>438</v>
      </c>
      <c r="G105" s="34">
        <v>4589</v>
      </c>
      <c r="H105" s="22">
        <f t="shared" si="54"/>
        <v>-1019</v>
      </c>
      <c r="I105" s="34">
        <v>149</v>
      </c>
      <c r="J105" s="34">
        <v>1168</v>
      </c>
      <c r="K105" s="22">
        <f t="shared" si="55"/>
        <v>2</v>
      </c>
      <c r="L105" s="34">
        <v>413</v>
      </c>
      <c r="M105" s="34">
        <v>411</v>
      </c>
      <c r="N105" s="40"/>
    </row>
    <row r="106" spans="1:14" ht="21" customHeight="1" x14ac:dyDescent="0.2">
      <c r="A106" s="27" t="s">
        <v>213</v>
      </c>
      <c r="B106" s="23">
        <f t="shared" si="50"/>
        <v>-5431</v>
      </c>
      <c r="C106" s="23">
        <f t="shared" si="51"/>
        <v>1513</v>
      </c>
      <c r="D106" s="23">
        <f t="shared" si="52"/>
        <v>6944</v>
      </c>
      <c r="E106" s="23">
        <f t="shared" si="53"/>
        <v>-4743</v>
      </c>
      <c r="F106" s="35">
        <v>916</v>
      </c>
      <c r="G106" s="35">
        <v>5659</v>
      </c>
      <c r="H106" s="23">
        <f t="shared" si="54"/>
        <v>-707</v>
      </c>
      <c r="I106" s="35">
        <v>141</v>
      </c>
      <c r="J106" s="35">
        <v>848</v>
      </c>
      <c r="K106" s="23">
        <f t="shared" si="55"/>
        <v>19</v>
      </c>
      <c r="L106" s="35">
        <v>456</v>
      </c>
      <c r="M106" s="35">
        <v>437</v>
      </c>
      <c r="N106" s="40"/>
    </row>
    <row r="107" spans="1:14" ht="21" customHeight="1" x14ac:dyDescent="0.2">
      <c r="A107" s="26" t="s">
        <v>217</v>
      </c>
      <c r="B107" s="22">
        <f t="shared" ref="B107:B110" si="56">+C107-D107</f>
        <v>-4827</v>
      </c>
      <c r="C107" s="22">
        <f t="shared" ref="C107:C110" si="57">+F107+I107+L107</f>
        <v>1197</v>
      </c>
      <c r="D107" s="22">
        <f t="shared" ref="D107:D110" si="58">+G107+J107+M107</f>
        <v>6024</v>
      </c>
      <c r="E107" s="22">
        <f t="shared" ref="E107:E110" si="59">+F107-G107</f>
        <v>-4166</v>
      </c>
      <c r="F107" s="34">
        <v>639</v>
      </c>
      <c r="G107" s="34">
        <v>4805</v>
      </c>
      <c r="H107" s="22">
        <f t="shared" ref="H107:H110" si="60">+I107-J107</f>
        <v>-722</v>
      </c>
      <c r="I107" s="34">
        <v>99</v>
      </c>
      <c r="J107" s="34">
        <v>821</v>
      </c>
      <c r="K107" s="22">
        <f t="shared" ref="K107:K110" si="61">+L107-M107</f>
        <v>61</v>
      </c>
      <c r="L107" s="34">
        <v>459</v>
      </c>
      <c r="M107" s="34">
        <v>398</v>
      </c>
      <c r="N107" s="40"/>
    </row>
    <row r="108" spans="1:14" ht="21" customHeight="1" x14ac:dyDescent="0.2">
      <c r="A108" s="27" t="s">
        <v>218</v>
      </c>
      <c r="B108" s="23">
        <f t="shared" si="56"/>
        <v>-5690</v>
      </c>
      <c r="C108" s="23">
        <f t="shared" si="57"/>
        <v>1362</v>
      </c>
      <c r="D108" s="23">
        <f t="shared" si="58"/>
        <v>7052</v>
      </c>
      <c r="E108" s="23">
        <f t="shared" si="59"/>
        <v>-5098</v>
      </c>
      <c r="F108" s="35">
        <v>600</v>
      </c>
      <c r="G108" s="35">
        <v>5698</v>
      </c>
      <c r="H108" s="23">
        <f t="shared" si="60"/>
        <v>-680</v>
      </c>
      <c r="I108" s="35">
        <v>242</v>
      </c>
      <c r="J108" s="35">
        <v>922</v>
      </c>
      <c r="K108" s="23">
        <f t="shared" si="61"/>
        <v>88</v>
      </c>
      <c r="L108" s="35">
        <v>520</v>
      </c>
      <c r="M108" s="35">
        <v>432</v>
      </c>
      <c r="N108" s="40"/>
    </row>
    <row r="109" spans="1:14" ht="21" customHeight="1" x14ac:dyDescent="0.2">
      <c r="A109" s="26" t="s">
        <v>219</v>
      </c>
      <c r="B109" s="22">
        <f t="shared" si="56"/>
        <v>-6302</v>
      </c>
      <c r="C109" s="22">
        <f t="shared" si="57"/>
        <v>1104</v>
      </c>
      <c r="D109" s="22">
        <f t="shared" si="58"/>
        <v>7406</v>
      </c>
      <c r="E109" s="22">
        <f t="shared" si="59"/>
        <v>-5159</v>
      </c>
      <c r="F109" s="34">
        <v>458</v>
      </c>
      <c r="G109" s="34">
        <v>5617</v>
      </c>
      <c r="H109" s="22">
        <f t="shared" si="60"/>
        <v>-1239</v>
      </c>
      <c r="I109" s="34">
        <v>124</v>
      </c>
      <c r="J109" s="34">
        <v>1363</v>
      </c>
      <c r="K109" s="22">
        <f t="shared" si="61"/>
        <v>96</v>
      </c>
      <c r="L109" s="34">
        <v>522</v>
      </c>
      <c r="M109" s="34">
        <v>426</v>
      </c>
      <c r="N109" s="40"/>
    </row>
    <row r="110" spans="1:14" ht="21" customHeight="1" x14ac:dyDescent="0.2">
      <c r="A110" s="27" t="s">
        <v>220</v>
      </c>
      <c r="B110" s="23">
        <f t="shared" si="56"/>
        <v>-4635</v>
      </c>
      <c r="C110" s="23">
        <f t="shared" si="57"/>
        <v>1399</v>
      </c>
      <c r="D110" s="23">
        <f t="shared" si="58"/>
        <v>6034</v>
      </c>
      <c r="E110" s="23">
        <f t="shared" si="59"/>
        <v>-4064</v>
      </c>
      <c r="F110" s="35">
        <v>686</v>
      </c>
      <c r="G110" s="35">
        <v>4750</v>
      </c>
      <c r="H110" s="23">
        <f t="shared" si="60"/>
        <v>-699</v>
      </c>
      <c r="I110" s="35">
        <v>105</v>
      </c>
      <c r="J110" s="35">
        <v>804</v>
      </c>
      <c r="K110" s="23">
        <f t="shared" si="61"/>
        <v>128</v>
      </c>
      <c r="L110" s="35">
        <v>608</v>
      </c>
      <c r="M110" s="35">
        <v>480</v>
      </c>
      <c r="N110" s="40"/>
    </row>
    <row r="111" spans="1:14" ht="21" customHeight="1" x14ac:dyDescent="0.2">
      <c r="A111" s="26" t="s">
        <v>221</v>
      </c>
      <c r="B111" s="22">
        <f t="shared" ref="B111:B114" si="62">+C111-D111</f>
        <v>-5293</v>
      </c>
      <c r="C111" s="22">
        <f t="shared" ref="C111:C114" si="63">+F111+I111+L111</f>
        <v>1082</v>
      </c>
      <c r="D111" s="22">
        <f t="shared" ref="D111:D114" si="64">+G111+J111+M111</f>
        <v>6375</v>
      </c>
      <c r="E111" s="22">
        <f t="shared" ref="E111:E114" si="65">+F111-G111</f>
        <v>-4860</v>
      </c>
      <c r="F111" s="34">
        <v>376</v>
      </c>
      <c r="G111" s="34">
        <v>5236</v>
      </c>
      <c r="H111" s="22">
        <f t="shared" ref="H111:H114" si="66">+I111-J111</f>
        <v>-605</v>
      </c>
      <c r="I111" s="34">
        <v>128</v>
      </c>
      <c r="J111" s="34">
        <v>733</v>
      </c>
      <c r="K111" s="22">
        <f t="shared" ref="K111:K114" si="67">+L111-M111</f>
        <v>172</v>
      </c>
      <c r="L111" s="34">
        <v>578</v>
      </c>
      <c r="M111" s="34">
        <v>406</v>
      </c>
      <c r="N111" s="40"/>
    </row>
    <row r="112" spans="1:14" ht="21" customHeight="1" x14ac:dyDescent="0.2">
      <c r="A112" s="27" t="s">
        <v>222</v>
      </c>
      <c r="B112" s="23">
        <f t="shared" si="62"/>
        <v>-5667</v>
      </c>
      <c r="C112" s="23">
        <f t="shared" si="63"/>
        <v>1679</v>
      </c>
      <c r="D112" s="23">
        <f t="shared" si="64"/>
        <v>7346</v>
      </c>
      <c r="E112" s="23">
        <f t="shared" si="65"/>
        <v>-5224</v>
      </c>
      <c r="F112" s="35">
        <v>751</v>
      </c>
      <c r="G112" s="35">
        <v>5975</v>
      </c>
      <c r="H112" s="23">
        <f t="shared" si="66"/>
        <v>-663</v>
      </c>
      <c r="I112" s="35">
        <v>275</v>
      </c>
      <c r="J112" s="35">
        <v>938</v>
      </c>
      <c r="K112" s="23">
        <f t="shared" si="67"/>
        <v>220</v>
      </c>
      <c r="L112" s="35">
        <v>653</v>
      </c>
      <c r="M112" s="35">
        <v>433</v>
      </c>
      <c r="N112" s="40"/>
    </row>
    <row r="113" spans="1:14" ht="21" customHeight="1" x14ac:dyDescent="0.2">
      <c r="A113" s="26" t="s">
        <v>223</v>
      </c>
      <c r="B113" s="22">
        <f t="shared" si="62"/>
        <v>-5875</v>
      </c>
      <c r="C113" s="22">
        <f t="shared" si="63"/>
        <v>1155</v>
      </c>
      <c r="D113" s="22">
        <f t="shared" si="64"/>
        <v>7030</v>
      </c>
      <c r="E113" s="22">
        <f t="shared" si="65"/>
        <v>-4704</v>
      </c>
      <c r="F113" s="34">
        <v>435</v>
      </c>
      <c r="G113" s="34">
        <v>5139</v>
      </c>
      <c r="H113" s="22">
        <f t="shared" si="66"/>
        <v>-1304</v>
      </c>
      <c r="I113" s="34">
        <v>156</v>
      </c>
      <c r="J113" s="34">
        <v>1460</v>
      </c>
      <c r="K113" s="22">
        <f t="shared" si="67"/>
        <v>133</v>
      </c>
      <c r="L113" s="34">
        <v>564</v>
      </c>
      <c r="M113" s="34">
        <v>431</v>
      </c>
      <c r="N113" s="40"/>
    </row>
    <row r="114" spans="1:14" ht="21" customHeight="1" x14ac:dyDescent="0.2">
      <c r="A114" s="27" t="s">
        <v>224</v>
      </c>
      <c r="B114" s="23">
        <f t="shared" si="62"/>
        <v>-4823</v>
      </c>
      <c r="C114" s="23">
        <f t="shared" si="63"/>
        <v>1739</v>
      </c>
      <c r="D114" s="23">
        <f t="shared" si="64"/>
        <v>6562</v>
      </c>
      <c r="E114" s="23">
        <f t="shared" si="65"/>
        <v>-4415</v>
      </c>
      <c r="F114" s="35">
        <v>1017</v>
      </c>
      <c r="G114" s="35">
        <v>5432</v>
      </c>
      <c r="H114" s="23">
        <f t="shared" si="66"/>
        <v>-526</v>
      </c>
      <c r="I114" s="35">
        <v>140</v>
      </c>
      <c r="J114" s="35">
        <v>666</v>
      </c>
      <c r="K114" s="23">
        <f t="shared" si="67"/>
        <v>118</v>
      </c>
      <c r="L114" s="35">
        <v>582</v>
      </c>
      <c r="M114" s="35">
        <v>464</v>
      </c>
      <c r="N114" s="40"/>
    </row>
    <row r="115" spans="1:14" ht="21" customHeight="1" x14ac:dyDescent="0.2">
      <c r="A115" s="26" t="s">
        <v>225</v>
      </c>
      <c r="B115" s="22">
        <f t="shared" ref="B115:B118" si="68">+C115-D115</f>
        <v>-4402</v>
      </c>
      <c r="C115" s="22">
        <f t="shared" ref="C115:C118" si="69">+F115+I115+L115</f>
        <v>646</v>
      </c>
      <c r="D115" s="22">
        <f t="shared" ref="D115:D118" si="70">+G115+J115+M115</f>
        <v>5048</v>
      </c>
      <c r="E115" s="22">
        <f t="shared" ref="E115:E118" si="71">+F115-G115</f>
        <v>-4006</v>
      </c>
      <c r="F115" s="34">
        <v>-4</v>
      </c>
      <c r="G115" s="34">
        <v>4002</v>
      </c>
      <c r="H115" s="22">
        <f t="shared" ref="H115:H118" si="72">+I115-J115</f>
        <v>-535</v>
      </c>
      <c r="I115" s="34">
        <v>105</v>
      </c>
      <c r="J115" s="34">
        <v>640</v>
      </c>
      <c r="K115" s="22">
        <f t="shared" ref="K115:K118" si="73">+L115-M115</f>
        <v>139</v>
      </c>
      <c r="L115" s="34">
        <v>545</v>
      </c>
      <c r="M115" s="34">
        <v>406</v>
      </c>
      <c r="N115" s="40"/>
    </row>
    <row r="116" spans="1:14" ht="21" customHeight="1" x14ac:dyDescent="0.2">
      <c r="A116" s="27" t="s">
        <v>226</v>
      </c>
      <c r="B116" s="23">
        <f t="shared" si="68"/>
        <v>-4259</v>
      </c>
      <c r="C116" s="23">
        <f t="shared" si="69"/>
        <v>1116</v>
      </c>
      <c r="D116" s="23">
        <f t="shared" si="70"/>
        <v>5375</v>
      </c>
      <c r="E116" s="23">
        <f t="shared" si="71"/>
        <v>-4024</v>
      </c>
      <c r="F116" s="35">
        <v>415</v>
      </c>
      <c r="G116" s="35">
        <v>4439</v>
      </c>
      <c r="H116" s="23">
        <f t="shared" si="72"/>
        <v>-413</v>
      </c>
      <c r="I116" s="35">
        <v>191</v>
      </c>
      <c r="J116" s="35">
        <v>604</v>
      </c>
      <c r="K116" s="23">
        <f t="shared" si="73"/>
        <v>178</v>
      </c>
      <c r="L116" s="35">
        <v>510</v>
      </c>
      <c r="M116" s="35">
        <v>332</v>
      </c>
      <c r="N116" s="40"/>
    </row>
    <row r="117" spans="1:14" ht="21" customHeight="1" x14ac:dyDescent="0.2">
      <c r="A117" s="26" t="s">
        <v>227</v>
      </c>
      <c r="B117" s="22">
        <f t="shared" si="68"/>
        <v>-6086</v>
      </c>
      <c r="C117" s="22">
        <f t="shared" si="69"/>
        <v>827</v>
      </c>
      <c r="D117" s="22">
        <f t="shared" si="70"/>
        <v>6913</v>
      </c>
      <c r="E117" s="22">
        <f t="shared" si="71"/>
        <v>-5677</v>
      </c>
      <c r="F117" s="34">
        <v>310</v>
      </c>
      <c r="G117" s="34">
        <v>5987</v>
      </c>
      <c r="H117" s="22">
        <f t="shared" si="72"/>
        <v>-513</v>
      </c>
      <c r="I117" s="34">
        <v>131</v>
      </c>
      <c r="J117" s="34">
        <v>644</v>
      </c>
      <c r="K117" s="22">
        <f t="shared" si="73"/>
        <v>104</v>
      </c>
      <c r="L117" s="34">
        <v>386</v>
      </c>
      <c r="M117" s="34">
        <v>282</v>
      </c>
      <c r="N117" s="40"/>
    </row>
    <row r="118" spans="1:14" ht="21" customHeight="1" x14ac:dyDescent="0.2">
      <c r="A118" s="27" t="s">
        <v>228</v>
      </c>
      <c r="B118" s="23">
        <f t="shared" si="68"/>
        <v>-5094</v>
      </c>
      <c r="C118" s="23">
        <f t="shared" si="69"/>
        <v>1343</v>
      </c>
      <c r="D118" s="23">
        <f t="shared" si="70"/>
        <v>6437</v>
      </c>
      <c r="E118" s="23">
        <f t="shared" si="71"/>
        <v>-4715</v>
      </c>
      <c r="F118" s="35">
        <v>873</v>
      </c>
      <c r="G118" s="35">
        <v>5588</v>
      </c>
      <c r="H118" s="23">
        <f t="shared" si="72"/>
        <v>-460</v>
      </c>
      <c r="I118" s="35">
        <v>109</v>
      </c>
      <c r="J118" s="35">
        <v>569</v>
      </c>
      <c r="K118" s="23">
        <f t="shared" si="73"/>
        <v>81</v>
      </c>
      <c r="L118" s="35">
        <v>361</v>
      </c>
      <c r="M118" s="35">
        <v>280</v>
      </c>
      <c r="N118" s="40"/>
    </row>
    <row r="119" spans="1:14" ht="21" customHeight="1" x14ac:dyDescent="0.2">
      <c r="A119" s="26" t="s">
        <v>230</v>
      </c>
      <c r="B119" s="22">
        <f t="shared" ref="B119:B122" si="74">+C119-D119</f>
        <v>-6020</v>
      </c>
      <c r="C119" s="22">
        <f t="shared" ref="C119:C122" si="75">+F119+I119+L119</f>
        <v>1223</v>
      </c>
      <c r="D119" s="22">
        <f t="shared" ref="D119:D122" si="76">+G119+J119+M119</f>
        <v>7243</v>
      </c>
      <c r="E119" s="22">
        <f t="shared" ref="E119:E122" si="77">+F119-G119</f>
        <v>-5766</v>
      </c>
      <c r="F119" s="34">
        <v>718</v>
      </c>
      <c r="G119" s="34">
        <v>6484</v>
      </c>
      <c r="H119" s="22">
        <f t="shared" ref="H119:H122" si="78">+I119-J119</f>
        <v>-378</v>
      </c>
      <c r="I119" s="34">
        <v>123</v>
      </c>
      <c r="J119" s="34">
        <v>501</v>
      </c>
      <c r="K119" s="22">
        <f t="shared" ref="K119:K122" si="79">+L119-M119</f>
        <v>124</v>
      </c>
      <c r="L119" s="34">
        <v>382</v>
      </c>
      <c r="M119" s="34">
        <v>258</v>
      </c>
      <c r="N119" s="40"/>
    </row>
    <row r="120" spans="1:14" ht="21" customHeight="1" x14ac:dyDescent="0.2">
      <c r="A120" s="27" t="s">
        <v>231</v>
      </c>
      <c r="B120" s="23">
        <f t="shared" si="74"/>
        <v>-5174</v>
      </c>
      <c r="C120" s="23">
        <f t="shared" si="75"/>
        <v>2035</v>
      </c>
      <c r="D120" s="23">
        <f t="shared" si="76"/>
        <v>7209</v>
      </c>
      <c r="E120" s="23">
        <f t="shared" si="77"/>
        <v>-4829</v>
      </c>
      <c r="F120" s="35">
        <v>1504</v>
      </c>
      <c r="G120" s="35">
        <v>6333</v>
      </c>
      <c r="H120" s="23">
        <f t="shared" si="78"/>
        <v>-447</v>
      </c>
      <c r="I120" s="35">
        <v>163</v>
      </c>
      <c r="J120" s="35">
        <v>610</v>
      </c>
      <c r="K120" s="23">
        <f t="shared" si="79"/>
        <v>102</v>
      </c>
      <c r="L120" s="35">
        <v>368</v>
      </c>
      <c r="M120" s="35">
        <v>266</v>
      </c>
      <c r="N120" s="40"/>
    </row>
    <row r="121" spans="1:14" ht="21" customHeight="1" x14ac:dyDescent="0.2">
      <c r="A121" s="26" t="s">
        <v>232</v>
      </c>
      <c r="B121" s="22">
        <f t="shared" si="74"/>
        <v>-7126</v>
      </c>
      <c r="C121" s="22">
        <f t="shared" si="75"/>
        <v>1278</v>
      </c>
      <c r="D121" s="22">
        <f t="shared" si="76"/>
        <v>8404</v>
      </c>
      <c r="E121" s="22">
        <f t="shared" si="77"/>
        <v>-6445</v>
      </c>
      <c r="F121" s="34">
        <v>710</v>
      </c>
      <c r="G121" s="34">
        <v>7155</v>
      </c>
      <c r="H121" s="22">
        <f t="shared" si="78"/>
        <v>-799</v>
      </c>
      <c r="I121" s="34">
        <v>194</v>
      </c>
      <c r="J121" s="34">
        <v>993</v>
      </c>
      <c r="K121" s="22">
        <f t="shared" si="79"/>
        <v>118</v>
      </c>
      <c r="L121" s="34">
        <v>374</v>
      </c>
      <c r="M121" s="34">
        <v>256</v>
      </c>
      <c r="N121" s="40"/>
    </row>
    <row r="122" spans="1:14" ht="21" customHeight="1" x14ac:dyDescent="0.2">
      <c r="A122" s="27" t="s">
        <v>233</v>
      </c>
      <c r="B122" s="23">
        <f t="shared" si="74"/>
        <v>-6136</v>
      </c>
      <c r="C122" s="23">
        <f t="shared" si="75"/>
        <v>1383</v>
      </c>
      <c r="D122" s="23">
        <f t="shared" si="76"/>
        <v>7519</v>
      </c>
      <c r="E122" s="23">
        <f t="shared" si="77"/>
        <v>-5949</v>
      </c>
      <c r="F122" s="35">
        <v>791</v>
      </c>
      <c r="G122" s="35">
        <v>6740</v>
      </c>
      <c r="H122" s="23">
        <f t="shared" si="78"/>
        <v>-301</v>
      </c>
      <c r="I122" s="35">
        <v>169</v>
      </c>
      <c r="J122" s="35">
        <v>470</v>
      </c>
      <c r="K122" s="23">
        <f t="shared" si="79"/>
        <v>114</v>
      </c>
      <c r="L122" s="35">
        <v>423</v>
      </c>
      <c r="M122" s="35">
        <v>309</v>
      </c>
      <c r="N122" s="40"/>
    </row>
    <row r="123" spans="1:14" ht="21" customHeight="1" x14ac:dyDescent="0.2">
      <c r="A123" s="26" t="s">
        <v>235</v>
      </c>
      <c r="B123" s="22">
        <f t="shared" ref="B123:B126" si="80">+C123-D123</f>
        <v>-6076</v>
      </c>
      <c r="C123" s="22">
        <f t="shared" ref="C123:C126" si="81">+F123+I123+L123</f>
        <v>2062</v>
      </c>
      <c r="D123" s="22">
        <f t="shared" ref="D123:D126" si="82">+G123+J123+M123</f>
        <v>8138</v>
      </c>
      <c r="E123" s="22">
        <f t="shared" ref="E123:E126" si="83">+F123-G123</f>
        <v>-5890</v>
      </c>
      <c r="F123" s="34">
        <v>1445</v>
      </c>
      <c r="G123" s="34">
        <v>7335</v>
      </c>
      <c r="H123" s="22">
        <f t="shared" ref="H123:H126" si="84">+I123-J123</f>
        <v>-293</v>
      </c>
      <c r="I123" s="34">
        <v>131</v>
      </c>
      <c r="J123" s="34">
        <v>424</v>
      </c>
      <c r="K123" s="22">
        <f t="shared" ref="K123:K126" si="85">+L123-M123</f>
        <v>107</v>
      </c>
      <c r="L123" s="34">
        <v>486</v>
      </c>
      <c r="M123" s="34">
        <v>379</v>
      </c>
      <c r="N123" s="40"/>
    </row>
    <row r="124" spans="1:14" ht="21" customHeight="1" x14ac:dyDescent="0.2">
      <c r="A124" s="27" t="s">
        <v>236</v>
      </c>
      <c r="B124" s="23">
        <f t="shared" si="80"/>
        <v>-5818</v>
      </c>
      <c r="C124" s="23">
        <f t="shared" si="81"/>
        <v>2736</v>
      </c>
      <c r="D124" s="23">
        <f t="shared" si="82"/>
        <v>8554</v>
      </c>
      <c r="E124" s="23">
        <f t="shared" si="83"/>
        <v>-5465</v>
      </c>
      <c r="F124" s="35">
        <v>1913</v>
      </c>
      <c r="G124" s="35">
        <v>7378</v>
      </c>
      <c r="H124" s="23">
        <f t="shared" si="84"/>
        <v>-377</v>
      </c>
      <c r="I124" s="35">
        <v>246</v>
      </c>
      <c r="J124" s="35">
        <v>623</v>
      </c>
      <c r="K124" s="23">
        <f t="shared" si="85"/>
        <v>24</v>
      </c>
      <c r="L124" s="35">
        <v>577</v>
      </c>
      <c r="M124" s="35">
        <v>553</v>
      </c>
      <c r="N124" s="40"/>
    </row>
    <row r="125" spans="1:14" ht="21" customHeight="1" x14ac:dyDescent="0.2">
      <c r="A125" s="26" t="s">
        <v>237</v>
      </c>
      <c r="B125" s="22">
        <f t="shared" si="80"/>
        <v>-5378</v>
      </c>
      <c r="C125" s="22">
        <f t="shared" si="81"/>
        <v>3017</v>
      </c>
      <c r="D125" s="22">
        <f t="shared" si="82"/>
        <v>8395</v>
      </c>
      <c r="E125" s="22">
        <f t="shared" si="83"/>
        <v>-4602</v>
      </c>
      <c r="F125" s="34">
        <v>2027</v>
      </c>
      <c r="G125" s="34">
        <v>6629</v>
      </c>
      <c r="H125" s="22">
        <f t="shared" si="84"/>
        <v>-843</v>
      </c>
      <c r="I125" s="34">
        <v>199</v>
      </c>
      <c r="J125" s="34">
        <v>1042</v>
      </c>
      <c r="K125" s="22">
        <f t="shared" si="85"/>
        <v>67</v>
      </c>
      <c r="L125" s="34">
        <v>791</v>
      </c>
      <c r="M125" s="34">
        <v>724</v>
      </c>
      <c r="N125" s="40"/>
    </row>
    <row r="126" spans="1:14" ht="21" customHeight="1" x14ac:dyDescent="0.2">
      <c r="A126" s="27" t="s">
        <v>238</v>
      </c>
      <c r="B126" s="23">
        <f t="shared" si="80"/>
        <v>-5490</v>
      </c>
      <c r="C126" s="23">
        <f t="shared" si="81"/>
        <v>3011</v>
      </c>
      <c r="D126" s="23">
        <f t="shared" si="82"/>
        <v>8501</v>
      </c>
      <c r="E126" s="23">
        <f t="shared" si="83"/>
        <v>-5269</v>
      </c>
      <c r="F126" s="35">
        <v>1793</v>
      </c>
      <c r="G126" s="35">
        <v>7062</v>
      </c>
      <c r="H126" s="23">
        <f t="shared" si="84"/>
        <v>-327</v>
      </c>
      <c r="I126" s="35">
        <v>215</v>
      </c>
      <c r="J126" s="35">
        <v>542</v>
      </c>
      <c r="K126" s="23">
        <f t="shared" si="85"/>
        <v>106</v>
      </c>
      <c r="L126" s="35">
        <v>1003</v>
      </c>
      <c r="M126" s="35">
        <v>897</v>
      </c>
      <c r="N126" s="40"/>
    </row>
    <row r="127" spans="1:14" ht="21" customHeight="1" x14ac:dyDescent="0.2">
      <c r="A127" s="26" t="s">
        <v>239</v>
      </c>
      <c r="B127" s="22">
        <f t="shared" ref="B127:B130" si="86">+C127-D127</f>
        <v>-6106</v>
      </c>
      <c r="C127" s="22">
        <f t="shared" ref="C127:C130" si="87">+F127+I127+L127</f>
        <v>2339</v>
      </c>
      <c r="D127" s="22">
        <f t="shared" ref="D127:D130" si="88">+G127+J127+M127</f>
        <v>8445</v>
      </c>
      <c r="E127" s="22">
        <f t="shared" ref="E127:E130" si="89">+F127-G127</f>
        <v>-6235</v>
      </c>
      <c r="F127" s="34">
        <v>622</v>
      </c>
      <c r="G127" s="34">
        <v>6857</v>
      </c>
      <c r="H127" s="22">
        <f t="shared" ref="H127:H130" si="90">+I127-J127</f>
        <v>-331</v>
      </c>
      <c r="I127" s="34">
        <v>199</v>
      </c>
      <c r="J127" s="34">
        <v>530</v>
      </c>
      <c r="K127" s="22">
        <f t="shared" ref="K127:K130" si="91">+L127-M127</f>
        <v>460</v>
      </c>
      <c r="L127" s="34">
        <v>1518</v>
      </c>
      <c r="M127" s="34">
        <v>1058</v>
      </c>
      <c r="N127" s="40"/>
    </row>
    <row r="128" spans="1:14" ht="21" customHeight="1" x14ac:dyDescent="0.2">
      <c r="A128" s="27" t="s">
        <v>240</v>
      </c>
      <c r="B128" s="23">
        <f t="shared" si="86"/>
        <v>-9120</v>
      </c>
      <c r="C128" s="23">
        <f t="shared" si="87"/>
        <v>2972</v>
      </c>
      <c r="D128" s="23">
        <f t="shared" si="88"/>
        <v>12092</v>
      </c>
      <c r="E128" s="23">
        <f t="shared" si="89"/>
        <v>-9295</v>
      </c>
      <c r="F128" s="35">
        <v>822</v>
      </c>
      <c r="G128" s="35">
        <v>10117</v>
      </c>
      <c r="H128" s="23">
        <f t="shared" si="90"/>
        <v>-326</v>
      </c>
      <c r="I128" s="35">
        <v>387</v>
      </c>
      <c r="J128" s="35">
        <v>713</v>
      </c>
      <c r="K128" s="23">
        <f t="shared" si="91"/>
        <v>501</v>
      </c>
      <c r="L128" s="35">
        <v>1763</v>
      </c>
      <c r="M128" s="35">
        <v>1262</v>
      </c>
      <c r="N128" s="40"/>
    </row>
    <row r="129" spans="1:14" ht="21" customHeight="1" x14ac:dyDescent="0.2">
      <c r="A129" s="26" t="s">
        <v>241</v>
      </c>
      <c r="B129" s="22">
        <f t="shared" si="86"/>
        <v>-6735</v>
      </c>
      <c r="C129" s="22">
        <f t="shared" si="87"/>
        <v>3043</v>
      </c>
      <c r="D129" s="22">
        <f t="shared" si="88"/>
        <v>9778</v>
      </c>
      <c r="E129" s="22">
        <f t="shared" si="89"/>
        <v>-6216</v>
      </c>
      <c r="F129" s="34">
        <v>773</v>
      </c>
      <c r="G129" s="34">
        <v>6989</v>
      </c>
      <c r="H129" s="22">
        <f t="shared" si="90"/>
        <v>-1117</v>
      </c>
      <c r="I129" s="34">
        <v>309</v>
      </c>
      <c r="J129" s="34">
        <v>1426</v>
      </c>
      <c r="K129" s="22">
        <f t="shared" si="91"/>
        <v>598</v>
      </c>
      <c r="L129" s="34">
        <v>1961</v>
      </c>
      <c r="M129" s="34">
        <v>1363</v>
      </c>
      <c r="N129" s="40"/>
    </row>
    <row r="130" spans="1:14" ht="21" customHeight="1" x14ac:dyDescent="0.2">
      <c r="A130" s="27" t="s">
        <v>242</v>
      </c>
      <c r="B130" s="23">
        <f t="shared" si="86"/>
        <v>-6632</v>
      </c>
      <c r="C130" s="23">
        <f t="shared" si="87"/>
        <v>2968</v>
      </c>
      <c r="D130" s="23">
        <f t="shared" si="88"/>
        <v>9600</v>
      </c>
      <c r="E130" s="23">
        <f t="shared" si="89"/>
        <v>-6629</v>
      </c>
      <c r="F130" s="35">
        <v>671</v>
      </c>
      <c r="G130" s="35">
        <v>7300</v>
      </c>
      <c r="H130" s="23">
        <f t="shared" si="90"/>
        <v>-550</v>
      </c>
      <c r="I130" s="35">
        <v>289</v>
      </c>
      <c r="J130" s="35">
        <v>839</v>
      </c>
      <c r="K130" s="23">
        <f t="shared" si="91"/>
        <v>547</v>
      </c>
      <c r="L130" s="35">
        <v>2008</v>
      </c>
      <c r="M130" s="35">
        <v>1461</v>
      </c>
      <c r="N130" s="40"/>
    </row>
    <row r="131" spans="1:14" ht="21" customHeight="1" x14ac:dyDescent="0.2"/>
    <row r="132" spans="1:14" ht="21" customHeight="1" x14ac:dyDescent="0.2"/>
    <row r="133" spans="1:14" ht="21" customHeight="1" x14ac:dyDescent="0.2"/>
    <row r="134" spans="1:14" ht="21" customHeight="1" x14ac:dyDescent="0.2"/>
    <row r="135" spans="1:14" ht="21" customHeight="1" x14ac:dyDescent="0.2"/>
    <row r="136" spans="1:14" ht="21" customHeight="1" x14ac:dyDescent="0.2"/>
    <row r="137" spans="1:14" ht="21" customHeight="1" x14ac:dyDescent="0.2"/>
    <row r="138" spans="1:14" ht="21" customHeight="1" x14ac:dyDescent="0.2"/>
    <row r="139" spans="1:14" ht="21" customHeight="1" x14ac:dyDescent="0.2"/>
    <row r="140" spans="1:14" ht="21" customHeight="1" x14ac:dyDescent="0.2"/>
    <row r="141" spans="1:14" ht="21" customHeight="1" x14ac:dyDescent="0.2"/>
    <row r="142" spans="1:14" ht="21" customHeight="1" x14ac:dyDescent="0.2"/>
    <row r="143" spans="1:14" ht="21" customHeight="1" x14ac:dyDescent="0.2"/>
    <row r="144" spans="1:1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sheetData>
  <mergeCells count="8">
    <mergeCell ref="D7:D8"/>
    <mergeCell ref="E7:G7"/>
    <mergeCell ref="H7:J7"/>
    <mergeCell ref="K7:M7"/>
    <mergeCell ref="A6:A8"/>
    <mergeCell ref="B6:M6"/>
    <mergeCell ref="B7:B8"/>
    <mergeCell ref="C7:C8"/>
  </mergeCells>
  <pageMargins left="0.11811023622047245" right="0.47244094488188981" top="0.15748031496062992" bottom="0.23622047244094491" header="0.15748031496062992" footer="0.15748031496062992"/>
  <pageSetup paperSize="9" scale="79" fitToHeight="4" orientation="landscape" horizontalDpi="300" verticalDpi="300" r:id="rId1"/>
  <headerFooter alignWithMargins="0"/>
  <rowBreaks count="1" manualBreakCount="1">
    <brk id="34" max="12" man="1"/>
  </rowBreaks>
  <ignoredErrors>
    <ignoredError sqref="H14:M24 H25:L26 K27 H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130"/>
  <sheetViews>
    <sheetView showGridLines="0" view="pageBreakPreview" zoomScale="90" zoomScaleNormal="100" zoomScaleSheetLayoutView="90" workbookViewId="0">
      <pane ySplit="9" topLeftCell="A21" activePane="bottomLeft" state="frozen"/>
      <selection activeCell="A87" sqref="A87:XFD87"/>
      <selection pane="bottomLeft" activeCell="M33" sqref="M33"/>
    </sheetView>
  </sheetViews>
  <sheetFormatPr defaultColWidth="9.140625" defaultRowHeight="12.75" x14ac:dyDescent="0.2"/>
  <cols>
    <col min="1" max="1" width="15.140625" style="15" customWidth="1"/>
    <col min="2" max="13" width="18.28515625" style="15" customWidth="1"/>
    <col min="14" max="16384" width="9.140625" style="15"/>
  </cols>
  <sheetData>
    <row r="2" spans="1:14" x14ac:dyDescent="0.2">
      <c r="A2" s="14" t="s">
        <v>244</v>
      </c>
    </row>
    <row r="4" spans="1:14" x14ac:dyDescent="0.2">
      <c r="A4" s="16" t="s">
        <v>158</v>
      </c>
    </row>
    <row r="5" spans="1:14" ht="12.75" customHeight="1" x14ac:dyDescent="0.2"/>
    <row r="6" spans="1:14" ht="24" customHeight="1" x14ac:dyDescent="0.2">
      <c r="A6" s="122" t="s">
        <v>6</v>
      </c>
      <c r="B6" s="143" t="s">
        <v>159</v>
      </c>
      <c r="C6" s="144"/>
      <c r="D6" s="144"/>
      <c r="E6" s="144"/>
      <c r="F6" s="144"/>
      <c r="G6" s="144"/>
      <c r="H6" s="144"/>
      <c r="I6" s="144"/>
      <c r="J6" s="144"/>
      <c r="K6" s="144"/>
      <c r="L6" s="144"/>
      <c r="M6" s="144"/>
    </row>
    <row r="7" spans="1:14" ht="30" customHeight="1" x14ac:dyDescent="0.2">
      <c r="A7" s="122"/>
      <c r="B7" s="145" t="s">
        <v>83</v>
      </c>
      <c r="C7" s="147" t="s">
        <v>80</v>
      </c>
      <c r="D7" s="147" t="s">
        <v>89</v>
      </c>
      <c r="E7" s="148" t="s">
        <v>132</v>
      </c>
      <c r="F7" s="149"/>
      <c r="G7" s="149"/>
      <c r="H7" s="148" t="s">
        <v>103</v>
      </c>
      <c r="I7" s="149"/>
      <c r="J7" s="149"/>
      <c r="K7" s="148" t="s">
        <v>133</v>
      </c>
      <c r="L7" s="149"/>
      <c r="M7" s="149"/>
    </row>
    <row r="8" spans="1:14" ht="48" customHeight="1" x14ac:dyDescent="0.2">
      <c r="A8" s="122"/>
      <c r="B8" s="146"/>
      <c r="C8" s="147"/>
      <c r="D8" s="147"/>
      <c r="E8" s="73" t="s">
        <v>104</v>
      </c>
      <c r="F8" s="20" t="s">
        <v>80</v>
      </c>
      <c r="G8" s="20" t="s">
        <v>89</v>
      </c>
      <c r="H8" s="73" t="s">
        <v>104</v>
      </c>
      <c r="I8" s="20" t="s">
        <v>80</v>
      </c>
      <c r="J8" s="20" t="s">
        <v>89</v>
      </c>
      <c r="K8" s="73" t="s">
        <v>83</v>
      </c>
      <c r="L8" s="20" t="s">
        <v>80</v>
      </c>
      <c r="M8" s="20" t="s">
        <v>89</v>
      </c>
    </row>
    <row r="9" spans="1:14" ht="21" customHeight="1" x14ac:dyDescent="0.2">
      <c r="A9" s="74">
        <v>1</v>
      </c>
      <c r="B9" s="74">
        <f t="shared" ref="B9:M9" si="0">A9+1</f>
        <v>2</v>
      </c>
      <c r="C9" s="74">
        <f t="shared" si="0"/>
        <v>3</v>
      </c>
      <c r="D9" s="74">
        <f t="shared" si="0"/>
        <v>4</v>
      </c>
      <c r="E9" s="74">
        <f t="shared" si="0"/>
        <v>5</v>
      </c>
      <c r="F9" s="74">
        <f t="shared" si="0"/>
        <v>6</v>
      </c>
      <c r="G9" s="74">
        <f t="shared" si="0"/>
        <v>7</v>
      </c>
      <c r="H9" s="74">
        <f t="shared" si="0"/>
        <v>8</v>
      </c>
      <c r="I9" s="74">
        <f t="shared" si="0"/>
        <v>9</v>
      </c>
      <c r="J9" s="74">
        <f t="shared" si="0"/>
        <v>10</v>
      </c>
      <c r="K9" s="74">
        <f t="shared" si="0"/>
        <v>11</v>
      </c>
      <c r="L9" s="74">
        <f t="shared" si="0"/>
        <v>12</v>
      </c>
      <c r="M9" s="74">
        <f t="shared" si="0"/>
        <v>13</v>
      </c>
    </row>
    <row r="10" spans="1:14" ht="21" hidden="1" customHeight="1" x14ac:dyDescent="0.2">
      <c r="A10" s="21">
        <v>2000</v>
      </c>
      <c r="B10" s="22"/>
      <c r="C10" s="22"/>
      <c r="D10" s="22"/>
      <c r="E10" s="22"/>
      <c r="F10" s="22"/>
      <c r="G10" s="22"/>
      <c r="H10" s="22"/>
      <c r="I10" s="22"/>
      <c r="J10" s="22"/>
      <c r="K10" s="22"/>
      <c r="L10" s="22"/>
      <c r="M10" s="22"/>
    </row>
    <row r="11" spans="1:14" ht="21" hidden="1" customHeight="1" x14ac:dyDescent="0.2">
      <c r="A11" s="75">
        <v>2001</v>
      </c>
      <c r="B11" s="76"/>
      <c r="C11" s="76"/>
      <c r="D11" s="76"/>
      <c r="E11" s="76"/>
      <c r="F11" s="76"/>
      <c r="G11" s="76"/>
      <c r="H11" s="76"/>
      <c r="I11" s="76"/>
      <c r="J11" s="76"/>
      <c r="K11" s="76"/>
      <c r="L11" s="76"/>
      <c r="M11" s="76"/>
    </row>
    <row r="12" spans="1:14" ht="21" hidden="1" customHeight="1" x14ac:dyDescent="0.2">
      <c r="A12" s="21">
        <v>2002</v>
      </c>
      <c r="B12" s="22"/>
      <c r="C12" s="22"/>
      <c r="D12" s="22"/>
      <c r="E12" s="22"/>
      <c r="F12" s="22"/>
      <c r="G12" s="22"/>
      <c r="H12" s="22"/>
      <c r="I12" s="22"/>
      <c r="J12" s="22"/>
      <c r="K12" s="22"/>
      <c r="L12" s="22"/>
      <c r="M12" s="22"/>
    </row>
    <row r="13" spans="1:14" s="24" customFormat="1" ht="21" hidden="1" customHeight="1" x14ac:dyDescent="0.2">
      <c r="A13" s="75">
        <v>2003</v>
      </c>
      <c r="B13" s="76"/>
      <c r="C13" s="76"/>
      <c r="D13" s="76"/>
      <c r="E13" s="76"/>
      <c r="F13" s="76"/>
      <c r="G13" s="76"/>
      <c r="H13" s="76"/>
      <c r="I13" s="76"/>
      <c r="J13" s="76"/>
      <c r="K13" s="76"/>
      <c r="L13" s="76"/>
      <c r="M13" s="76"/>
    </row>
    <row r="14" spans="1:14" ht="21" customHeight="1" x14ac:dyDescent="0.2">
      <c r="A14" s="21">
        <v>2004</v>
      </c>
      <c r="B14" s="22">
        <f>+C14-D14</f>
        <v>-7633</v>
      </c>
      <c r="C14" s="22">
        <f>+F14+I14+L14</f>
        <v>58</v>
      </c>
      <c r="D14" s="22">
        <f>+G14+J14+M14</f>
        <v>7691</v>
      </c>
      <c r="E14" s="22">
        <f>+F14-G14</f>
        <v>-2152</v>
      </c>
      <c r="F14" s="22">
        <f>+F51+F52+F53+F54</f>
        <v>28</v>
      </c>
      <c r="G14" s="22">
        <f>+G51+G52+G53+G54</f>
        <v>2180</v>
      </c>
      <c r="H14" s="22">
        <f>+I14-J14</f>
        <v>-4962</v>
      </c>
      <c r="I14" s="22">
        <f>+I51+I52+I53+I54</f>
        <v>16</v>
      </c>
      <c r="J14" s="22">
        <f>+J51+J52+J53+J54</f>
        <v>4978</v>
      </c>
      <c r="K14" s="22">
        <f>+L14-M14</f>
        <v>-519</v>
      </c>
      <c r="L14" s="22">
        <f>+L51+L52+L53+L54</f>
        <v>14</v>
      </c>
      <c r="M14" s="22">
        <f>+M51+M52+M53+M54</f>
        <v>533</v>
      </c>
      <c r="N14" s="40"/>
    </row>
    <row r="15" spans="1:14" s="24" customFormat="1" ht="21" customHeight="1" x14ac:dyDescent="0.2">
      <c r="A15" s="75">
        <v>2005</v>
      </c>
      <c r="B15" s="76">
        <f t="shared" ref="B15:B87" si="1">+C15-D15</f>
        <v>-7379</v>
      </c>
      <c r="C15" s="76">
        <f t="shared" ref="C15:C87" si="2">+F15+I15+L15</f>
        <v>98</v>
      </c>
      <c r="D15" s="76">
        <f t="shared" ref="D15:D87" si="3">+G15+J15+M15</f>
        <v>7477</v>
      </c>
      <c r="E15" s="76">
        <f t="shared" ref="E15:E87" si="4">+F15-G15</f>
        <v>-4112</v>
      </c>
      <c r="F15" s="76">
        <f>+F55+F56+F57+F58</f>
        <v>33</v>
      </c>
      <c r="G15" s="76">
        <f>+G55+G56+G57+G58</f>
        <v>4145</v>
      </c>
      <c r="H15" s="76">
        <f t="shared" ref="H15:H87" si="5">+I15-J15</f>
        <v>-2696</v>
      </c>
      <c r="I15" s="76">
        <f>+I55+I56+I57+I58</f>
        <v>44</v>
      </c>
      <c r="J15" s="76">
        <f>+J55+J56+J57+J58</f>
        <v>2740</v>
      </c>
      <c r="K15" s="76">
        <f t="shared" ref="K15:K87" si="6">+L15-M15</f>
        <v>-571</v>
      </c>
      <c r="L15" s="76">
        <f>+L55+L56+L57+L58</f>
        <v>21</v>
      </c>
      <c r="M15" s="76">
        <f>+M55+M56+M57+M58</f>
        <v>592</v>
      </c>
      <c r="N15" s="40"/>
    </row>
    <row r="16" spans="1:14" s="24" customFormat="1" ht="21" customHeight="1" x14ac:dyDescent="0.2">
      <c r="A16" s="21">
        <v>2006</v>
      </c>
      <c r="B16" s="22">
        <f t="shared" si="1"/>
        <v>-9937</v>
      </c>
      <c r="C16" s="22">
        <f t="shared" si="2"/>
        <v>532</v>
      </c>
      <c r="D16" s="22">
        <f t="shared" si="3"/>
        <v>10469</v>
      </c>
      <c r="E16" s="22">
        <f t="shared" si="4"/>
        <v>-5074</v>
      </c>
      <c r="F16" s="22">
        <f>+F59+F60+F61+F62</f>
        <v>47</v>
      </c>
      <c r="G16" s="22">
        <f>+G59+G60+G61+G62</f>
        <v>5121</v>
      </c>
      <c r="H16" s="22">
        <f t="shared" si="5"/>
        <v>-4091</v>
      </c>
      <c r="I16" s="22">
        <f>+I59+I60+I61+I62</f>
        <v>464</v>
      </c>
      <c r="J16" s="22">
        <f>+J59+J60+J61+J62</f>
        <v>4555</v>
      </c>
      <c r="K16" s="22">
        <f t="shared" si="6"/>
        <v>-772</v>
      </c>
      <c r="L16" s="22">
        <f>+L59+L60+L61+L62</f>
        <v>21</v>
      </c>
      <c r="M16" s="22">
        <f>+M59+M60+M61+M62</f>
        <v>793</v>
      </c>
      <c r="N16" s="40"/>
    </row>
    <row r="17" spans="1:14" s="24" customFormat="1" ht="21" customHeight="1" x14ac:dyDescent="0.2">
      <c r="A17" s="75">
        <v>2007</v>
      </c>
      <c r="B17" s="76">
        <f t="shared" si="1"/>
        <v>-13671</v>
      </c>
      <c r="C17" s="76">
        <f t="shared" si="2"/>
        <v>95</v>
      </c>
      <c r="D17" s="76">
        <f t="shared" si="3"/>
        <v>13766</v>
      </c>
      <c r="E17" s="76">
        <f t="shared" si="4"/>
        <v>-5825</v>
      </c>
      <c r="F17" s="76">
        <f>+F63+F64+F65+F66</f>
        <v>107</v>
      </c>
      <c r="G17" s="76">
        <f>+G63+G64+G65+G66</f>
        <v>5932</v>
      </c>
      <c r="H17" s="76">
        <f t="shared" si="5"/>
        <v>-6843</v>
      </c>
      <c r="I17" s="76">
        <f>+I63+I64+I65+I66</f>
        <v>-62</v>
      </c>
      <c r="J17" s="76">
        <f>+J63+J64+J65+J66</f>
        <v>6781</v>
      </c>
      <c r="K17" s="76">
        <f t="shared" si="6"/>
        <v>-1003</v>
      </c>
      <c r="L17" s="76">
        <f>+L63+L64+L65+L66</f>
        <v>50</v>
      </c>
      <c r="M17" s="76">
        <f>+M63+M64+M65+M66</f>
        <v>1053</v>
      </c>
      <c r="N17" s="40"/>
    </row>
    <row r="18" spans="1:14" s="24" customFormat="1" ht="21" customHeight="1" x14ac:dyDescent="0.2">
      <c r="A18" s="21">
        <v>2008</v>
      </c>
      <c r="B18" s="22">
        <f t="shared" si="1"/>
        <v>-8130</v>
      </c>
      <c r="C18" s="22">
        <f t="shared" si="2"/>
        <v>660</v>
      </c>
      <c r="D18" s="22">
        <f t="shared" si="3"/>
        <v>8790</v>
      </c>
      <c r="E18" s="22">
        <f t="shared" si="4"/>
        <v>-7690</v>
      </c>
      <c r="F18" s="22">
        <f>+F67+F68+F69+F70</f>
        <v>413</v>
      </c>
      <c r="G18" s="22">
        <f>+G67+G68+G69+G70</f>
        <v>8103</v>
      </c>
      <c r="H18" s="22">
        <f t="shared" si="5"/>
        <v>870</v>
      </c>
      <c r="I18" s="22">
        <f>+I67+I68+I69+I70</f>
        <v>156</v>
      </c>
      <c r="J18" s="22">
        <f>+J67+J68+J69+J70</f>
        <v>-714</v>
      </c>
      <c r="K18" s="22">
        <f t="shared" si="6"/>
        <v>-1310</v>
      </c>
      <c r="L18" s="22">
        <f>+L67+L68+L69+L70</f>
        <v>91</v>
      </c>
      <c r="M18" s="22">
        <f>+M67+M68+M69+M70</f>
        <v>1401</v>
      </c>
      <c r="N18" s="40"/>
    </row>
    <row r="19" spans="1:14" ht="21" customHeight="1" x14ac:dyDescent="0.2">
      <c r="A19" s="75">
        <v>2009</v>
      </c>
      <c r="B19" s="76">
        <f t="shared" si="1"/>
        <v>-10851</v>
      </c>
      <c r="C19" s="76">
        <f t="shared" si="2"/>
        <v>-571</v>
      </c>
      <c r="D19" s="76">
        <f t="shared" si="3"/>
        <v>10280</v>
      </c>
      <c r="E19" s="76">
        <f t="shared" si="4"/>
        <v>-5170</v>
      </c>
      <c r="F19" s="76">
        <f>+F71+F72+F73+F74</f>
        <v>246</v>
      </c>
      <c r="G19" s="76">
        <f>+G71+G72+G73+G74</f>
        <v>5416</v>
      </c>
      <c r="H19" s="76">
        <f t="shared" si="5"/>
        <v>-4580</v>
      </c>
      <c r="I19" s="76">
        <f>+I71+I72+I73+I74</f>
        <v>-997</v>
      </c>
      <c r="J19" s="76">
        <f>+J71+J72+J73+J74</f>
        <v>3583</v>
      </c>
      <c r="K19" s="76">
        <f t="shared" si="6"/>
        <v>-1101</v>
      </c>
      <c r="L19" s="76">
        <f>+L71+L72+L73+L74</f>
        <v>180</v>
      </c>
      <c r="M19" s="76">
        <f>+M71+M72+M73+M74</f>
        <v>1281</v>
      </c>
      <c r="N19" s="40"/>
    </row>
    <row r="20" spans="1:14" s="24" customFormat="1" ht="21" customHeight="1" x14ac:dyDescent="0.2">
      <c r="A20" s="25">
        <v>2010</v>
      </c>
      <c r="B20" s="22">
        <f t="shared" si="1"/>
        <v>-13186</v>
      </c>
      <c r="C20" s="22">
        <f t="shared" si="2"/>
        <v>972</v>
      </c>
      <c r="D20" s="22">
        <f t="shared" si="3"/>
        <v>14158</v>
      </c>
      <c r="E20" s="22">
        <f t="shared" si="4"/>
        <v>-6327</v>
      </c>
      <c r="F20" s="22">
        <f>+F75+F76+F77+F78</f>
        <v>269</v>
      </c>
      <c r="G20" s="22">
        <f>+G75+G76+G77+G78</f>
        <v>6596</v>
      </c>
      <c r="H20" s="22">
        <f t="shared" si="5"/>
        <v>-5546</v>
      </c>
      <c r="I20" s="22">
        <f>+I75+I76+I77+I78</f>
        <v>244</v>
      </c>
      <c r="J20" s="22">
        <f>+J75+J76+J77+J78</f>
        <v>5790</v>
      </c>
      <c r="K20" s="22">
        <f t="shared" si="6"/>
        <v>-1313</v>
      </c>
      <c r="L20" s="22">
        <f>+L75+L76+L77+L78</f>
        <v>459</v>
      </c>
      <c r="M20" s="22">
        <f>+M75+M76+M77+M78</f>
        <v>1772</v>
      </c>
      <c r="N20" s="40"/>
    </row>
    <row r="21" spans="1:14" ht="21" customHeight="1" x14ac:dyDescent="0.2">
      <c r="A21" s="75">
        <v>2011</v>
      </c>
      <c r="B21" s="76">
        <f t="shared" si="1"/>
        <v>-13054</v>
      </c>
      <c r="C21" s="76">
        <f t="shared" si="2"/>
        <v>1106</v>
      </c>
      <c r="D21" s="76">
        <f t="shared" si="3"/>
        <v>14160</v>
      </c>
      <c r="E21" s="76">
        <f t="shared" si="4"/>
        <v>-6461</v>
      </c>
      <c r="F21" s="76">
        <f>+F79+F80+F81+F82</f>
        <v>289</v>
      </c>
      <c r="G21" s="76">
        <f>+G79+G80+G81+G82</f>
        <v>6750</v>
      </c>
      <c r="H21" s="76">
        <f t="shared" si="5"/>
        <v>-5110</v>
      </c>
      <c r="I21" s="76">
        <f>+I79+I80+I81+I82</f>
        <v>132</v>
      </c>
      <c r="J21" s="76">
        <f>+J79+J80+J81+J82</f>
        <v>5242</v>
      </c>
      <c r="K21" s="76">
        <f t="shared" si="6"/>
        <v>-1483</v>
      </c>
      <c r="L21" s="76">
        <f>+L79+L80+L81+L82</f>
        <v>685</v>
      </c>
      <c r="M21" s="76">
        <f>+M79+M80+M81+M82</f>
        <v>2168</v>
      </c>
      <c r="N21" s="40"/>
    </row>
    <row r="22" spans="1:14" ht="21" customHeight="1" x14ac:dyDescent="0.2">
      <c r="A22" s="25">
        <v>2012</v>
      </c>
      <c r="B22" s="22">
        <f t="shared" si="1"/>
        <v>-12816</v>
      </c>
      <c r="C22" s="22">
        <f t="shared" si="2"/>
        <v>1477</v>
      </c>
      <c r="D22" s="22">
        <f t="shared" si="3"/>
        <v>14293</v>
      </c>
      <c r="E22" s="22">
        <f t="shared" si="4"/>
        <v>-6830</v>
      </c>
      <c r="F22" s="22">
        <f>+F83+F84+F85+F86</f>
        <v>422</v>
      </c>
      <c r="G22" s="22">
        <f>+G83+G84+G85+G86</f>
        <v>7252</v>
      </c>
      <c r="H22" s="22">
        <f t="shared" si="5"/>
        <v>-4201</v>
      </c>
      <c r="I22" s="22">
        <f>+I83+I84+I85+I86</f>
        <v>319</v>
      </c>
      <c r="J22" s="22">
        <f>+J83+J84+J85+J86</f>
        <v>4520</v>
      </c>
      <c r="K22" s="22">
        <f t="shared" si="6"/>
        <v>-1785</v>
      </c>
      <c r="L22" s="22">
        <f>+L83+L84+L85+L86</f>
        <v>736</v>
      </c>
      <c r="M22" s="22">
        <f>+M83+M84+M85+M86</f>
        <v>2521</v>
      </c>
      <c r="N22" s="40"/>
    </row>
    <row r="23" spans="1:14" ht="21" customHeight="1" x14ac:dyDescent="0.2">
      <c r="A23" s="75">
        <v>2013</v>
      </c>
      <c r="B23" s="76">
        <f t="shared" si="1"/>
        <v>-13795</v>
      </c>
      <c r="C23" s="76">
        <f t="shared" si="2"/>
        <v>922</v>
      </c>
      <c r="D23" s="76">
        <f t="shared" si="3"/>
        <v>14717</v>
      </c>
      <c r="E23" s="76">
        <f t="shared" si="4"/>
        <v>-8027</v>
      </c>
      <c r="F23" s="76">
        <f>+F87+F88+F89+F90</f>
        <v>495</v>
      </c>
      <c r="G23" s="76">
        <f>+G87+G88+G89+G90</f>
        <v>8522</v>
      </c>
      <c r="H23" s="76">
        <f t="shared" si="5"/>
        <v>-3902</v>
      </c>
      <c r="I23" s="76">
        <f>+I87+I88+I89+I90</f>
        <v>-204</v>
      </c>
      <c r="J23" s="76">
        <f>+J87+J88+J89+J90</f>
        <v>3698</v>
      </c>
      <c r="K23" s="76">
        <f t="shared" si="6"/>
        <v>-1866</v>
      </c>
      <c r="L23" s="76">
        <f>+L87+L88+L89+L90</f>
        <v>631</v>
      </c>
      <c r="M23" s="76">
        <f>+M87+M88+M89+M90</f>
        <v>2497</v>
      </c>
      <c r="N23" s="40"/>
    </row>
    <row r="24" spans="1:14" ht="21" customHeight="1" x14ac:dyDescent="0.2">
      <c r="A24" s="25">
        <v>2014</v>
      </c>
      <c r="B24" s="22">
        <f t="shared" si="1"/>
        <v>-15175</v>
      </c>
      <c r="C24" s="22">
        <f t="shared" si="2"/>
        <v>1793</v>
      </c>
      <c r="D24" s="22">
        <f t="shared" si="3"/>
        <v>16968</v>
      </c>
      <c r="E24" s="22">
        <f t="shared" si="4"/>
        <v>-6419</v>
      </c>
      <c r="F24" s="22">
        <f>+F91+F92+F93+F94</f>
        <v>850</v>
      </c>
      <c r="G24" s="22">
        <f>+G91+G92+G93+G94</f>
        <v>7269</v>
      </c>
      <c r="H24" s="22">
        <f t="shared" si="5"/>
        <v>-6694</v>
      </c>
      <c r="I24" s="22">
        <f>+I91+I92+I93+I94</f>
        <v>467</v>
      </c>
      <c r="J24" s="22">
        <f>+J91+J92+J93+J94</f>
        <v>7161</v>
      </c>
      <c r="K24" s="22">
        <f t="shared" si="6"/>
        <v>-2062</v>
      </c>
      <c r="L24" s="22">
        <f>+L91+L92+L93+L94</f>
        <v>476</v>
      </c>
      <c r="M24" s="22">
        <f>+M91+M92+M93+M94</f>
        <v>2538</v>
      </c>
      <c r="N24" s="40"/>
    </row>
    <row r="25" spans="1:14" ht="21" customHeight="1" x14ac:dyDescent="0.2">
      <c r="A25" s="75">
        <v>2015</v>
      </c>
      <c r="B25" s="76">
        <f t="shared" si="1"/>
        <v>-15914</v>
      </c>
      <c r="C25" s="76">
        <f t="shared" si="2"/>
        <v>1344</v>
      </c>
      <c r="D25" s="76">
        <f t="shared" si="3"/>
        <v>17258</v>
      </c>
      <c r="E25" s="76">
        <f t="shared" si="4"/>
        <v>-6763</v>
      </c>
      <c r="F25" s="76">
        <f>+F95+F96+F97+F98</f>
        <v>673</v>
      </c>
      <c r="G25" s="76">
        <f>+G95+G96+G97+G98</f>
        <v>7436</v>
      </c>
      <c r="H25" s="76">
        <f t="shared" si="5"/>
        <v>-7236</v>
      </c>
      <c r="I25" s="76">
        <f>+I95+I96+I97+I98</f>
        <v>151</v>
      </c>
      <c r="J25" s="76">
        <f>+J95+J96+J97+J98</f>
        <v>7387</v>
      </c>
      <c r="K25" s="76">
        <f t="shared" si="6"/>
        <v>-1915</v>
      </c>
      <c r="L25" s="76">
        <f>+L95+L96+L97+L98</f>
        <v>520</v>
      </c>
      <c r="M25" s="76">
        <f>+M95+M96+M97+M98</f>
        <v>2435</v>
      </c>
      <c r="N25" s="40"/>
    </row>
    <row r="26" spans="1:14" ht="21" customHeight="1" x14ac:dyDescent="0.2">
      <c r="A26" s="25">
        <v>2016</v>
      </c>
      <c r="B26" s="22">
        <f t="shared" ref="B26:B27" si="7">+C26-D26</f>
        <v>-17727</v>
      </c>
      <c r="C26" s="22">
        <f t="shared" ref="C26:C27" si="8">+F26+I26+L26</f>
        <v>1397</v>
      </c>
      <c r="D26" s="22">
        <f t="shared" ref="D26:D27" si="9">+G26+J26+M26</f>
        <v>19124</v>
      </c>
      <c r="E26" s="22">
        <f t="shared" ref="E26:E27" si="10">+F26-G26</f>
        <v>-6829</v>
      </c>
      <c r="F26" s="22">
        <f>+F99+F100+F101+F102</f>
        <v>675</v>
      </c>
      <c r="G26" s="22">
        <f>+G99+G100+G101+G102</f>
        <v>7504</v>
      </c>
      <c r="H26" s="22">
        <f t="shared" ref="H26:H27" si="11">+I26-J26</f>
        <v>-8875</v>
      </c>
      <c r="I26" s="22">
        <f>+I99+I100+I101+I102</f>
        <v>164</v>
      </c>
      <c r="J26" s="22">
        <f>+J99+J100+J101+J102</f>
        <v>9039</v>
      </c>
      <c r="K26" s="22">
        <f t="shared" ref="K26:K27" si="12">+L26-M26</f>
        <v>-2023</v>
      </c>
      <c r="L26" s="22">
        <f>+L99+L100+L101+L102</f>
        <v>558</v>
      </c>
      <c r="M26" s="22">
        <f>+M99+M100+M101+M102</f>
        <v>2581</v>
      </c>
      <c r="N26" s="40"/>
    </row>
    <row r="27" spans="1:14" ht="21" customHeight="1" x14ac:dyDescent="0.2">
      <c r="A27" s="75">
        <v>2017</v>
      </c>
      <c r="B27" s="76">
        <f t="shared" si="7"/>
        <v>-17445</v>
      </c>
      <c r="C27" s="76">
        <f t="shared" si="8"/>
        <v>2448</v>
      </c>
      <c r="D27" s="76">
        <f t="shared" si="9"/>
        <v>19893</v>
      </c>
      <c r="E27" s="76">
        <f t="shared" si="10"/>
        <v>-6806</v>
      </c>
      <c r="F27" s="76">
        <f>F103+F104+F105+F106</f>
        <v>988</v>
      </c>
      <c r="G27" s="76">
        <f>G103+G104+G105+G106</f>
        <v>7794</v>
      </c>
      <c r="H27" s="76">
        <f t="shared" si="11"/>
        <v>-8716</v>
      </c>
      <c r="I27" s="76">
        <f>I103+I104+I105+I106</f>
        <v>764</v>
      </c>
      <c r="J27" s="76">
        <f>J103+J104+J105+J106</f>
        <v>9480</v>
      </c>
      <c r="K27" s="76">
        <f t="shared" si="12"/>
        <v>-1923</v>
      </c>
      <c r="L27" s="76">
        <f>L103+L104+L105+L106</f>
        <v>696</v>
      </c>
      <c r="M27" s="76">
        <f>M103+M104+M105+M106</f>
        <v>2619</v>
      </c>
      <c r="N27" s="40"/>
    </row>
    <row r="28" spans="1:14" s="52" customFormat="1" ht="21" customHeight="1" x14ac:dyDescent="0.2">
      <c r="A28" s="25">
        <v>2018</v>
      </c>
      <c r="B28" s="53">
        <f t="shared" ref="B28:B31" si="13">+C28-D28</f>
        <v>-18487</v>
      </c>
      <c r="C28" s="53">
        <f t="shared" ref="C28:C31" si="14">+F28+I28+L28</f>
        <v>2383</v>
      </c>
      <c r="D28" s="53">
        <f t="shared" ref="D28:D31" si="15">+G28+J28+M28</f>
        <v>20870</v>
      </c>
      <c r="E28" s="53">
        <f t="shared" ref="E28:E31" si="16">+F28-G28</f>
        <v>-8870</v>
      </c>
      <c r="F28" s="53">
        <f>F108+F109+F110+F107</f>
        <v>595</v>
      </c>
      <c r="G28" s="53">
        <f>G108+G109+G110+G107</f>
        <v>9465</v>
      </c>
      <c r="H28" s="53">
        <f t="shared" ref="H28:H31" si="17">+I28-J28</f>
        <v>-7573</v>
      </c>
      <c r="I28" s="53">
        <f>I108+I109+I110+I107</f>
        <v>1172</v>
      </c>
      <c r="J28" s="53">
        <f>J108+J109+J110+J107</f>
        <v>8745</v>
      </c>
      <c r="K28" s="53">
        <f t="shared" ref="K28:K31" si="18">+L28-M28</f>
        <v>-2044</v>
      </c>
      <c r="L28" s="53">
        <f>L108+L109+L110+L107</f>
        <v>616</v>
      </c>
      <c r="M28" s="53">
        <f>M108+M109+M110+M107</f>
        <v>2660</v>
      </c>
      <c r="N28" s="51"/>
    </row>
    <row r="29" spans="1:14" ht="21" customHeight="1" x14ac:dyDescent="0.2">
      <c r="A29" s="75">
        <v>2019</v>
      </c>
      <c r="B29" s="76">
        <f t="shared" si="13"/>
        <v>-19203</v>
      </c>
      <c r="C29" s="76">
        <f t="shared" si="14"/>
        <v>2579</v>
      </c>
      <c r="D29" s="76">
        <f t="shared" si="15"/>
        <v>21782</v>
      </c>
      <c r="E29" s="76">
        <f t="shared" si="16"/>
        <v>-8077</v>
      </c>
      <c r="F29" s="76">
        <f>+F111+F112+F113+F114</f>
        <v>626</v>
      </c>
      <c r="G29" s="76">
        <f>+G111+G112+G113+G114</f>
        <v>8703</v>
      </c>
      <c r="H29" s="76">
        <f t="shared" si="17"/>
        <v>-9292</v>
      </c>
      <c r="I29" s="76">
        <f>+I111+I112+I113+I114</f>
        <v>1340</v>
      </c>
      <c r="J29" s="76">
        <f>+J111+J112+J113+J114</f>
        <v>10632</v>
      </c>
      <c r="K29" s="76">
        <f t="shared" si="18"/>
        <v>-1834</v>
      </c>
      <c r="L29" s="76">
        <f>+L111+L112+L113+L114</f>
        <v>613</v>
      </c>
      <c r="M29" s="76">
        <f>+M111+M112+M113+M114</f>
        <v>2447</v>
      </c>
      <c r="N29" s="40"/>
    </row>
    <row r="30" spans="1:14" ht="21" customHeight="1" x14ac:dyDescent="0.2">
      <c r="A30" s="25">
        <v>2020</v>
      </c>
      <c r="B30" s="22">
        <f t="shared" si="13"/>
        <v>-18422</v>
      </c>
      <c r="C30" s="22">
        <f t="shared" si="14"/>
        <v>1594</v>
      </c>
      <c r="D30" s="22">
        <f t="shared" si="15"/>
        <v>20016</v>
      </c>
      <c r="E30" s="22">
        <f t="shared" si="16"/>
        <v>-6828</v>
      </c>
      <c r="F30" s="22">
        <f>+F115+F116+F117+F118</f>
        <v>586</v>
      </c>
      <c r="G30" s="22">
        <f>+G115+G116+G117+G118</f>
        <v>7414</v>
      </c>
      <c r="H30" s="22">
        <f t="shared" si="17"/>
        <v>-10011</v>
      </c>
      <c r="I30" s="22">
        <f>+I115+I116+I117+I118</f>
        <v>394</v>
      </c>
      <c r="J30" s="22">
        <f>+J115+J116+J117+J118</f>
        <v>10405</v>
      </c>
      <c r="K30" s="22">
        <f t="shared" si="18"/>
        <v>-1583</v>
      </c>
      <c r="L30" s="22">
        <f>+L115+L116+L117+L118</f>
        <v>614</v>
      </c>
      <c r="M30" s="22">
        <f>+M115+M116+M117+M118</f>
        <v>2197</v>
      </c>
      <c r="N30" s="40"/>
    </row>
    <row r="31" spans="1:14" ht="21" customHeight="1" x14ac:dyDescent="0.2">
      <c r="A31" s="75">
        <v>2021</v>
      </c>
      <c r="B31" s="76">
        <f t="shared" si="13"/>
        <v>-22989</v>
      </c>
      <c r="C31" s="76">
        <f t="shared" si="14"/>
        <v>3723</v>
      </c>
      <c r="D31" s="76">
        <f t="shared" si="15"/>
        <v>26712</v>
      </c>
      <c r="E31" s="76">
        <f t="shared" si="16"/>
        <v>-8224</v>
      </c>
      <c r="F31" s="76">
        <f>F119+F120+F121+F122</f>
        <v>541</v>
      </c>
      <c r="G31" s="76">
        <f>G119+G120+G121+G122</f>
        <v>8765</v>
      </c>
      <c r="H31" s="76">
        <f t="shared" si="17"/>
        <v>-13164</v>
      </c>
      <c r="I31" s="76">
        <f>I119+I120+I121+I122</f>
        <v>2673</v>
      </c>
      <c r="J31" s="76">
        <f>J119+J120+J121+J122</f>
        <v>15837</v>
      </c>
      <c r="K31" s="76">
        <f t="shared" si="18"/>
        <v>-1601</v>
      </c>
      <c r="L31" s="76">
        <f>L119+L120+L121+L122</f>
        <v>509</v>
      </c>
      <c r="M31" s="76">
        <f>M119+M120+M121+M122</f>
        <v>2110</v>
      </c>
      <c r="N31" s="40"/>
    </row>
    <row r="32" spans="1:14" ht="21" customHeight="1" x14ac:dyDescent="0.2">
      <c r="A32" s="25">
        <v>2022</v>
      </c>
      <c r="B32" s="22">
        <f>+B123+B124+B125+B126</f>
        <v>-21226</v>
      </c>
      <c r="C32" s="22">
        <f t="shared" ref="C32:M32" si="19">+C123+C124+C125+C126</f>
        <v>7178</v>
      </c>
      <c r="D32" s="22">
        <f t="shared" si="19"/>
        <v>28404</v>
      </c>
      <c r="E32" s="22">
        <f t="shared" si="19"/>
        <v>-8236</v>
      </c>
      <c r="F32" s="22">
        <f t="shared" si="19"/>
        <v>732</v>
      </c>
      <c r="G32" s="22">
        <f t="shared" si="19"/>
        <v>8968</v>
      </c>
      <c r="H32" s="22">
        <f t="shared" si="19"/>
        <v>-10744</v>
      </c>
      <c r="I32" s="22">
        <f t="shared" si="19"/>
        <v>5344</v>
      </c>
      <c r="J32" s="22">
        <f t="shared" si="19"/>
        <v>16088</v>
      </c>
      <c r="K32" s="22">
        <f t="shared" si="19"/>
        <v>-2246</v>
      </c>
      <c r="L32" s="22">
        <f t="shared" si="19"/>
        <v>1102</v>
      </c>
      <c r="M32" s="22">
        <f t="shared" si="19"/>
        <v>3348</v>
      </c>
      <c r="N32" s="40"/>
    </row>
    <row r="33" spans="1:14" ht="21" customHeight="1" x14ac:dyDescent="0.2">
      <c r="A33" s="75">
        <v>2023</v>
      </c>
      <c r="B33" s="76">
        <f t="shared" ref="B33" si="20">+C33-D33</f>
        <v>-28375</v>
      </c>
      <c r="C33" s="76">
        <f t="shared" ref="C33" si="21">+F33+I33+L33</f>
        <v>2888</v>
      </c>
      <c r="D33" s="76">
        <f t="shared" ref="D33" si="22">+G33+J33+M33</f>
        <v>31263</v>
      </c>
      <c r="E33" s="76">
        <f t="shared" ref="E33" si="23">+F33-G33</f>
        <v>-9933</v>
      </c>
      <c r="F33" s="76">
        <f>+F127+F128+F129+F130</f>
        <v>701</v>
      </c>
      <c r="G33" s="76">
        <f>+G127+G128+G129+G130</f>
        <v>10634</v>
      </c>
      <c r="H33" s="76">
        <f t="shared" ref="H33" si="24">+I33-J33</f>
        <v>-15305</v>
      </c>
      <c r="I33" s="76">
        <f>+I127+I128+I129+I130</f>
        <v>554</v>
      </c>
      <c r="J33" s="76">
        <f>+J127+J128+J129+J130</f>
        <v>15859</v>
      </c>
      <c r="K33" s="76">
        <f t="shared" ref="K33" si="25">+L33-M33</f>
        <v>-3137</v>
      </c>
      <c r="L33" s="76">
        <f>+L127+L128+L129+L130</f>
        <v>1633</v>
      </c>
      <c r="M33" s="76">
        <f>+M127+M128+M129+M130</f>
        <v>4770</v>
      </c>
      <c r="N33" s="40"/>
    </row>
    <row r="34" spans="1:14" ht="21" customHeight="1" x14ac:dyDescent="0.2">
      <c r="A34" s="78"/>
      <c r="B34" s="79"/>
      <c r="C34" s="79"/>
      <c r="D34" s="79"/>
      <c r="E34" s="79"/>
      <c r="F34" s="79"/>
      <c r="G34" s="79"/>
      <c r="H34" s="79"/>
      <c r="I34" s="79"/>
      <c r="J34" s="79"/>
      <c r="K34" s="79"/>
      <c r="L34" s="79"/>
      <c r="M34" s="79"/>
      <c r="N34" s="40"/>
    </row>
    <row r="35" spans="1:14" ht="21" hidden="1" customHeight="1" x14ac:dyDescent="0.2">
      <c r="A35" s="26" t="s">
        <v>229</v>
      </c>
      <c r="B35" s="22">
        <f t="shared" ref="B35" si="26">+C35-D35</f>
        <v>0</v>
      </c>
      <c r="C35" s="22">
        <f t="shared" ref="C35" si="27">+F35+I35+L35</f>
        <v>0</v>
      </c>
      <c r="D35" s="22">
        <f t="shared" ref="D35" si="28">+G35+J35+M35</f>
        <v>0</v>
      </c>
      <c r="E35" s="22">
        <f t="shared" ref="E35" si="29">+F35-G35</f>
        <v>0</v>
      </c>
      <c r="F35" s="22"/>
      <c r="G35" s="22"/>
      <c r="H35" s="22">
        <f t="shared" ref="H35" si="30">+I35-J35</f>
        <v>0</v>
      </c>
      <c r="I35" s="22"/>
      <c r="J35" s="22"/>
      <c r="K35" s="22">
        <f t="shared" ref="K35" si="31">+L35-M35</f>
        <v>0</v>
      </c>
      <c r="L35" s="22"/>
      <c r="M35" s="22"/>
      <c r="N35" s="40"/>
    </row>
    <row r="36" spans="1:14" ht="21" hidden="1" customHeight="1" x14ac:dyDescent="0.2">
      <c r="A36" s="80" t="s">
        <v>65</v>
      </c>
      <c r="B36" s="76">
        <f t="shared" si="1"/>
        <v>0</v>
      </c>
      <c r="C36" s="76">
        <f t="shared" si="2"/>
        <v>0</v>
      </c>
      <c r="D36" s="76">
        <f t="shared" si="3"/>
        <v>0</v>
      </c>
      <c r="E36" s="76">
        <f t="shared" si="4"/>
        <v>0</v>
      </c>
      <c r="F36" s="76"/>
      <c r="G36" s="76"/>
      <c r="H36" s="76">
        <f t="shared" si="5"/>
        <v>0</v>
      </c>
      <c r="I36" s="76"/>
      <c r="J36" s="76"/>
      <c r="K36" s="76">
        <f t="shared" si="6"/>
        <v>0</v>
      </c>
      <c r="L36" s="76"/>
      <c r="M36" s="76"/>
      <c r="N36" s="40"/>
    </row>
    <row r="37" spans="1:14" ht="21" hidden="1" customHeight="1" x14ac:dyDescent="0.2">
      <c r="A37" s="26" t="s">
        <v>66</v>
      </c>
      <c r="B37" s="22">
        <f t="shared" si="1"/>
        <v>0</v>
      </c>
      <c r="C37" s="22">
        <f t="shared" si="2"/>
        <v>0</v>
      </c>
      <c r="D37" s="22">
        <f t="shared" si="3"/>
        <v>0</v>
      </c>
      <c r="E37" s="22">
        <f t="shared" si="4"/>
        <v>0</v>
      </c>
      <c r="F37" s="22"/>
      <c r="G37" s="22"/>
      <c r="H37" s="22">
        <f t="shared" si="5"/>
        <v>0</v>
      </c>
      <c r="I37" s="22"/>
      <c r="J37" s="22"/>
      <c r="K37" s="22">
        <f t="shared" si="6"/>
        <v>0</v>
      </c>
      <c r="L37" s="22"/>
      <c r="M37" s="22"/>
      <c r="N37" s="40"/>
    </row>
    <row r="38" spans="1:14" ht="21" hidden="1" customHeight="1" x14ac:dyDescent="0.2">
      <c r="A38" s="80" t="s">
        <v>67</v>
      </c>
      <c r="B38" s="76">
        <f t="shared" si="1"/>
        <v>0</v>
      </c>
      <c r="C38" s="76">
        <f t="shared" si="2"/>
        <v>0</v>
      </c>
      <c r="D38" s="76">
        <f t="shared" si="3"/>
        <v>0</v>
      </c>
      <c r="E38" s="76">
        <f t="shared" si="4"/>
        <v>0</v>
      </c>
      <c r="F38" s="76"/>
      <c r="G38" s="76"/>
      <c r="H38" s="76">
        <f t="shared" si="5"/>
        <v>0</v>
      </c>
      <c r="I38" s="76"/>
      <c r="J38" s="76"/>
      <c r="K38" s="76">
        <f t="shared" si="6"/>
        <v>0</v>
      </c>
      <c r="L38" s="76"/>
      <c r="M38" s="76"/>
      <c r="N38" s="40"/>
    </row>
    <row r="39" spans="1:14" ht="21" hidden="1" customHeight="1" x14ac:dyDescent="0.2">
      <c r="A39" s="26" t="s">
        <v>68</v>
      </c>
      <c r="B39" s="22">
        <f t="shared" si="1"/>
        <v>0</v>
      </c>
      <c r="C39" s="22">
        <f t="shared" si="2"/>
        <v>0</v>
      </c>
      <c r="D39" s="22">
        <f t="shared" si="3"/>
        <v>0</v>
      </c>
      <c r="E39" s="22">
        <f t="shared" si="4"/>
        <v>0</v>
      </c>
      <c r="F39" s="22"/>
      <c r="G39" s="22"/>
      <c r="H39" s="22">
        <f t="shared" si="5"/>
        <v>0</v>
      </c>
      <c r="I39" s="22"/>
      <c r="J39" s="22"/>
      <c r="K39" s="22">
        <f t="shared" si="6"/>
        <v>0</v>
      </c>
      <c r="L39" s="22"/>
      <c r="M39" s="22"/>
      <c r="N39" s="40"/>
    </row>
    <row r="40" spans="1:14" ht="21" hidden="1" customHeight="1" x14ac:dyDescent="0.2">
      <c r="A40" s="80" t="s">
        <v>69</v>
      </c>
      <c r="B40" s="76">
        <f t="shared" si="1"/>
        <v>0</v>
      </c>
      <c r="C40" s="76">
        <f t="shared" si="2"/>
        <v>0</v>
      </c>
      <c r="D40" s="76">
        <f t="shared" si="3"/>
        <v>0</v>
      </c>
      <c r="E40" s="76">
        <f t="shared" si="4"/>
        <v>0</v>
      </c>
      <c r="F40" s="76"/>
      <c r="G40" s="76"/>
      <c r="H40" s="76">
        <f t="shared" si="5"/>
        <v>0</v>
      </c>
      <c r="I40" s="76"/>
      <c r="J40" s="76"/>
      <c r="K40" s="76">
        <f t="shared" si="6"/>
        <v>0</v>
      </c>
      <c r="L40" s="76"/>
      <c r="M40" s="76"/>
      <c r="N40" s="40"/>
    </row>
    <row r="41" spans="1:14" ht="21" hidden="1" customHeight="1" x14ac:dyDescent="0.2">
      <c r="A41" s="26" t="s">
        <v>70</v>
      </c>
      <c r="B41" s="22">
        <f t="shared" si="1"/>
        <v>0</v>
      </c>
      <c r="C41" s="22">
        <f t="shared" si="2"/>
        <v>0</v>
      </c>
      <c r="D41" s="22">
        <f t="shared" si="3"/>
        <v>0</v>
      </c>
      <c r="E41" s="22">
        <f t="shared" si="4"/>
        <v>0</v>
      </c>
      <c r="F41" s="22"/>
      <c r="G41" s="22"/>
      <c r="H41" s="22">
        <f t="shared" si="5"/>
        <v>0</v>
      </c>
      <c r="I41" s="22"/>
      <c r="J41" s="22"/>
      <c r="K41" s="22">
        <f t="shared" si="6"/>
        <v>0</v>
      </c>
      <c r="L41" s="22"/>
      <c r="M41" s="22"/>
      <c r="N41" s="40"/>
    </row>
    <row r="42" spans="1:14" ht="21" hidden="1" customHeight="1" x14ac:dyDescent="0.2">
      <c r="A42" s="80" t="s">
        <v>71</v>
      </c>
      <c r="B42" s="76">
        <f t="shared" si="1"/>
        <v>0</v>
      </c>
      <c r="C42" s="76">
        <f t="shared" si="2"/>
        <v>0</v>
      </c>
      <c r="D42" s="76">
        <f t="shared" si="3"/>
        <v>0</v>
      </c>
      <c r="E42" s="76">
        <f t="shared" si="4"/>
        <v>0</v>
      </c>
      <c r="F42" s="76"/>
      <c r="G42" s="76"/>
      <c r="H42" s="76">
        <f t="shared" si="5"/>
        <v>0</v>
      </c>
      <c r="I42" s="76"/>
      <c r="J42" s="76"/>
      <c r="K42" s="76">
        <f t="shared" si="6"/>
        <v>0</v>
      </c>
      <c r="L42" s="76"/>
      <c r="M42" s="76"/>
      <c r="N42" s="40"/>
    </row>
    <row r="43" spans="1:14" ht="21" hidden="1" customHeight="1" x14ac:dyDescent="0.2">
      <c r="A43" s="26" t="s">
        <v>72</v>
      </c>
      <c r="B43" s="22">
        <f t="shared" si="1"/>
        <v>0</v>
      </c>
      <c r="C43" s="22">
        <f t="shared" si="2"/>
        <v>0</v>
      </c>
      <c r="D43" s="22">
        <f t="shared" si="3"/>
        <v>0</v>
      </c>
      <c r="E43" s="22">
        <f t="shared" si="4"/>
        <v>0</v>
      </c>
      <c r="F43" s="22"/>
      <c r="G43" s="22"/>
      <c r="H43" s="22">
        <f t="shared" si="5"/>
        <v>0</v>
      </c>
      <c r="I43" s="22"/>
      <c r="J43" s="22"/>
      <c r="K43" s="22">
        <f t="shared" si="6"/>
        <v>0</v>
      </c>
      <c r="L43" s="22"/>
      <c r="M43" s="22"/>
      <c r="N43" s="40"/>
    </row>
    <row r="44" spans="1:14" ht="21" hidden="1" customHeight="1" x14ac:dyDescent="0.2">
      <c r="A44" s="80" t="s">
        <v>73</v>
      </c>
      <c r="B44" s="76">
        <f t="shared" si="1"/>
        <v>0</v>
      </c>
      <c r="C44" s="76">
        <f t="shared" si="2"/>
        <v>0</v>
      </c>
      <c r="D44" s="76">
        <f t="shared" si="3"/>
        <v>0</v>
      </c>
      <c r="E44" s="76">
        <f t="shared" si="4"/>
        <v>0</v>
      </c>
      <c r="F44" s="76"/>
      <c r="G44" s="76"/>
      <c r="H44" s="76">
        <f t="shared" si="5"/>
        <v>0</v>
      </c>
      <c r="I44" s="76"/>
      <c r="J44" s="76"/>
      <c r="K44" s="76">
        <f t="shared" si="6"/>
        <v>0</v>
      </c>
      <c r="L44" s="76"/>
      <c r="M44" s="76"/>
      <c r="N44" s="40"/>
    </row>
    <row r="45" spans="1:14" ht="21" hidden="1" customHeight="1" x14ac:dyDescent="0.2">
      <c r="A45" s="26" t="s">
        <v>74</v>
      </c>
      <c r="B45" s="22">
        <f t="shared" si="1"/>
        <v>0</v>
      </c>
      <c r="C45" s="22">
        <f t="shared" si="2"/>
        <v>0</v>
      </c>
      <c r="D45" s="22">
        <f t="shared" si="3"/>
        <v>0</v>
      </c>
      <c r="E45" s="22">
        <f t="shared" si="4"/>
        <v>0</v>
      </c>
      <c r="F45" s="22"/>
      <c r="G45" s="22"/>
      <c r="H45" s="22">
        <f t="shared" si="5"/>
        <v>0</v>
      </c>
      <c r="I45" s="22"/>
      <c r="J45" s="22"/>
      <c r="K45" s="22">
        <f t="shared" si="6"/>
        <v>0</v>
      </c>
      <c r="L45" s="22"/>
      <c r="M45" s="22"/>
      <c r="N45" s="40"/>
    </row>
    <row r="46" spans="1:14" ht="21" hidden="1" customHeight="1" x14ac:dyDescent="0.2">
      <c r="A46" s="80" t="s">
        <v>75</v>
      </c>
      <c r="B46" s="76">
        <f t="shared" si="1"/>
        <v>0</v>
      </c>
      <c r="C46" s="76">
        <f t="shared" si="2"/>
        <v>0</v>
      </c>
      <c r="D46" s="76">
        <f t="shared" si="3"/>
        <v>0</v>
      </c>
      <c r="E46" s="76">
        <f t="shared" si="4"/>
        <v>0</v>
      </c>
      <c r="F46" s="76"/>
      <c r="G46" s="76"/>
      <c r="H46" s="76">
        <f t="shared" si="5"/>
        <v>0</v>
      </c>
      <c r="I46" s="76"/>
      <c r="J46" s="76"/>
      <c r="K46" s="76">
        <f t="shared" si="6"/>
        <v>0</v>
      </c>
      <c r="L46" s="76"/>
      <c r="M46" s="76"/>
      <c r="N46" s="40"/>
    </row>
    <row r="47" spans="1:14" ht="21" hidden="1" customHeight="1" x14ac:dyDescent="0.2">
      <c r="A47" s="26" t="s">
        <v>76</v>
      </c>
      <c r="B47" s="22">
        <f t="shared" si="1"/>
        <v>0</v>
      </c>
      <c r="C47" s="22">
        <f t="shared" si="2"/>
        <v>0</v>
      </c>
      <c r="D47" s="22">
        <f t="shared" si="3"/>
        <v>0</v>
      </c>
      <c r="E47" s="22">
        <f t="shared" si="4"/>
        <v>0</v>
      </c>
      <c r="F47" s="22"/>
      <c r="G47" s="22"/>
      <c r="H47" s="22">
        <f t="shared" si="5"/>
        <v>0</v>
      </c>
      <c r="I47" s="22"/>
      <c r="J47" s="22"/>
      <c r="K47" s="22">
        <f t="shared" si="6"/>
        <v>0</v>
      </c>
      <c r="L47" s="22"/>
      <c r="M47" s="22"/>
      <c r="N47" s="40"/>
    </row>
    <row r="48" spans="1:14" ht="21" hidden="1" customHeight="1" x14ac:dyDescent="0.2">
      <c r="A48" s="80" t="s">
        <v>77</v>
      </c>
      <c r="B48" s="76">
        <f t="shared" si="1"/>
        <v>0</v>
      </c>
      <c r="C48" s="76">
        <f t="shared" si="2"/>
        <v>0</v>
      </c>
      <c r="D48" s="76">
        <f t="shared" si="3"/>
        <v>0</v>
      </c>
      <c r="E48" s="76">
        <f t="shared" si="4"/>
        <v>0</v>
      </c>
      <c r="F48" s="76"/>
      <c r="G48" s="76"/>
      <c r="H48" s="76">
        <f t="shared" si="5"/>
        <v>0</v>
      </c>
      <c r="I48" s="76"/>
      <c r="J48" s="76"/>
      <c r="K48" s="76">
        <f t="shared" si="6"/>
        <v>0</v>
      </c>
      <c r="L48" s="76"/>
      <c r="M48" s="76"/>
      <c r="N48" s="40"/>
    </row>
    <row r="49" spans="1:14" ht="21" hidden="1" customHeight="1" x14ac:dyDescent="0.2">
      <c r="A49" s="26" t="s">
        <v>78</v>
      </c>
      <c r="B49" s="22">
        <f t="shared" si="1"/>
        <v>0</v>
      </c>
      <c r="C49" s="22">
        <f t="shared" si="2"/>
        <v>0</v>
      </c>
      <c r="D49" s="22">
        <f t="shared" si="3"/>
        <v>0</v>
      </c>
      <c r="E49" s="22">
        <f t="shared" si="4"/>
        <v>0</v>
      </c>
      <c r="F49" s="22"/>
      <c r="G49" s="22"/>
      <c r="H49" s="22">
        <f t="shared" si="5"/>
        <v>0</v>
      </c>
      <c r="I49" s="22"/>
      <c r="J49" s="22"/>
      <c r="K49" s="22">
        <f t="shared" si="6"/>
        <v>0</v>
      </c>
      <c r="L49" s="22"/>
      <c r="M49" s="22"/>
      <c r="N49" s="40"/>
    </row>
    <row r="50" spans="1:14" ht="21" hidden="1" customHeight="1" x14ac:dyDescent="0.2">
      <c r="A50" s="80" t="s">
        <v>79</v>
      </c>
      <c r="B50" s="76">
        <f t="shared" si="1"/>
        <v>0</v>
      </c>
      <c r="C50" s="76">
        <f t="shared" si="2"/>
        <v>0</v>
      </c>
      <c r="D50" s="76">
        <f t="shared" si="3"/>
        <v>0</v>
      </c>
      <c r="E50" s="76">
        <f t="shared" si="4"/>
        <v>0</v>
      </c>
      <c r="F50" s="76"/>
      <c r="G50" s="76"/>
      <c r="H50" s="76">
        <f t="shared" si="5"/>
        <v>0</v>
      </c>
      <c r="I50" s="76"/>
      <c r="J50" s="76"/>
      <c r="K50" s="76">
        <f t="shared" si="6"/>
        <v>0</v>
      </c>
      <c r="L50" s="76"/>
      <c r="M50" s="76"/>
      <c r="N50" s="40"/>
    </row>
    <row r="51" spans="1:14" ht="21" customHeight="1" x14ac:dyDescent="0.2">
      <c r="A51" s="26" t="s">
        <v>9</v>
      </c>
      <c r="B51" s="22">
        <f t="shared" si="1"/>
        <v>-1842</v>
      </c>
      <c r="C51" s="22">
        <f t="shared" si="2"/>
        <v>11</v>
      </c>
      <c r="D51" s="22">
        <f t="shared" si="3"/>
        <v>1853</v>
      </c>
      <c r="E51" s="22">
        <f t="shared" si="4"/>
        <v>-108</v>
      </c>
      <c r="F51" s="34">
        <v>6</v>
      </c>
      <c r="G51" s="34">
        <v>114</v>
      </c>
      <c r="H51" s="22">
        <f t="shared" si="5"/>
        <v>-1626</v>
      </c>
      <c r="I51" s="34">
        <v>5</v>
      </c>
      <c r="J51" s="34">
        <v>1631</v>
      </c>
      <c r="K51" s="22">
        <f t="shared" si="6"/>
        <v>-108</v>
      </c>
      <c r="L51" s="34">
        <v>0</v>
      </c>
      <c r="M51" s="34">
        <v>108</v>
      </c>
      <c r="N51" s="40"/>
    </row>
    <row r="52" spans="1:14" ht="21" customHeight="1" x14ac:dyDescent="0.2">
      <c r="A52" s="80" t="s">
        <v>10</v>
      </c>
      <c r="B52" s="76">
        <f t="shared" si="1"/>
        <v>-1908</v>
      </c>
      <c r="C52" s="76">
        <f t="shared" si="2"/>
        <v>13</v>
      </c>
      <c r="D52" s="76">
        <f t="shared" si="3"/>
        <v>1921</v>
      </c>
      <c r="E52" s="76">
        <f t="shared" si="4"/>
        <v>-851</v>
      </c>
      <c r="F52" s="69">
        <v>5</v>
      </c>
      <c r="G52" s="69">
        <v>856</v>
      </c>
      <c r="H52" s="76">
        <f t="shared" si="5"/>
        <v>-951</v>
      </c>
      <c r="I52" s="69">
        <v>5</v>
      </c>
      <c r="J52" s="69">
        <v>956</v>
      </c>
      <c r="K52" s="76">
        <f t="shared" si="6"/>
        <v>-106</v>
      </c>
      <c r="L52" s="69">
        <v>3</v>
      </c>
      <c r="M52" s="69">
        <v>109</v>
      </c>
      <c r="N52" s="40"/>
    </row>
    <row r="53" spans="1:14" ht="21" customHeight="1" x14ac:dyDescent="0.2">
      <c r="A53" s="26" t="s">
        <v>11</v>
      </c>
      <c r="B53" s="22">
        <f t="shared" si="1"/>
        <v>-1910</v>
      </c>
      <c r="C53" s="22">
        <f t="shared" si="2"/>
        <v>13</v>
      </c>
      <c r="D53" s="22">
        <f t="shared" si="3"/>
        <v>1923</v>
      </c>
      <c r="E53" s="22">
        <f t="shared" si="4"/>
        <v>-769</v>
      </c>
      <c r="F53" s="34">
        <v>8</v>
      </c>
      <c r="G53" s="34">
        <v>777</v>
      </c>
      <c r="H53" s="22">
        <f t="shared" si="5"/>
        <v>-1027</v>
      </c>
      <c r="I53" s="34">
        <v>3</v>
      </c>
      <c r="J53" s="34">
        <v>1030</v>
      </c>
      <c r="K53" s="22">
        <f t="shared" si="6"/>
        <v>-114</v>
      </c>
      <c r="L53" s="34">
        <v>2</v>
      </c>
      <c r="M53" s="34">
        <v>116</v>
      </c>
      <c r="N53" s="40"/>
    </row>
    <row r="54" spans="1:14" ht="21" customHeight="1" x14ac:dyDescent="0.2">
      <c r="A54" s="80" t="s">
        <v>12</v>
      </c>
      <c r="B54" s="76">
        <f t="shared" si="1"/>
        <v>-1973</v>
      </c>
      <c r="C54" s="76">
        <f t="shared" si="2"/>
        <v>21</v>
      </c>
      <c r="D54" s="76">
        <f t="shared" si="3"/>
        <v>1994</v>
      </c>
      <c r="E54" s="76">
        <f t="shared" si="4"/>
        <v>-424</v>
      </c>
      <c r="F54" s="69">
        <v>9</v>
      </c>
      <c r="G54" s="69">
        <v>433</v>
      </c>
      <c r="H54" s="76">
        <f t="shared" si="5"/>
        <v>-1358</v>
      </c>
      <c r="I54" s="69">
        <v>3</v>
      </c>
      <c r="J54" s="69">
        <v>1361</v>
      </c>
      <c r="K54" s="76">
        <f t="shared" si="6"/>
        <v>-191</v>
      </c>
      <c r="L54" s="69">
        <v>9</v>
      </c>
      <c r="M54" s="69">
        <v>200</v>
      </c>
      <c r="N54" s="40"/>
    </row>
    <row r="55" spans="1:14" ht="21" customHeight="1" x14ac:dyDescent="0.2">
      <c r="A55" s="26" t="s">
        <v>13</v>
      </c>
      <c r="B55" s="22">
        <f t="shared" si="1"/>
        <v>-1447</v>
      </c>
      <c r="C55" s="22">
        <f t="shared" si="2"/>
        <v>22</v>
      </c>
      <c r="D55" s="22">
        <f t="shared" si="3"/>
        <v>1469</v>
      </c>
      <c r="E55" s="22">
        <f t="shared" si="4"/>
        <v>-287</v>
      </c>
      <c r="F55" s="34">
        <v>8</v>
      </c>
      <c r="G55" s="34">
        <v>295</v>
      </c>
      <c r="H55" s="22">
        <f t="shared" si="5"/>
        <v>-1043</v>
      </c>
      <c r="I55" s="34">
        <v>11</v>
      </c>
      <c r="J55" s="34">
        <v>1054</v>
      </c>
      <c r="K55" s="22">
        <f t="shared" si="6"/>
        <v>-117</v>
      </c>
      <c r="L55" s="34">
        <v>3</v>
      </c>
      <c r="M55" s="34">
        <v>120</v>
      </c>
      <c r="N55" s="40"/>
    </row>
    <row r="56" spans="1:14" ht="21" customHeight="1" x14ac:dyDescent="0.2">
      <c r="A56" s="80" t="s">
        <v>14</v>
      </c>
      <c r="B56" s="76">
        <f t="shared" si="1"/>
        <v>-1916</v>
      </c>
      <c r="C56" s="76">
        <f t="shared" si="2"/>
        <v>23</v>
      </c>
      <c r="D56" s="76">
        <f t="shared" si="3"/>
        <v>1939</v>
      </c>
      <c r="E56" s="76">
        <f t="shared" si="4"/>
        <v>-1581</v>
      </c>
      <c r="F56" s="69">
        <v>6</v>
      </c>
      <c r="G56" s="69">
        <v>1587</v>
      </c>
      <c r="H56" s="76">
        <f t="shared" si="5"/>
        <v>-185</v>
      </c>
      <c r="I56" s="69">
        <v>12</v>
      </c>
      <c r="J56" s="69">
        <v>197</v>
      </c>
      <c r="K56" s="76">
        <f t="shared" si="6"/>
        <v>-150</v>
      </c>
      <c r="L56" s="69">
        <v>5</v>
      </c>
      <c r="M56" s="69">
        <v>155</v>
      </c>
      <c r="N56" s="40"/>
    </row>
    <row r="57" spans="1:14" ht="21" customHeight="1" x14ac:dyDescent="0.2">
      <c r="A57" s="26" t="s">
        <v>15</v>
      </c>
      <c r="B57" s="22">
        <f t="shared" si="1"/>
        <v>-2108</v>
      </c>
      <c r="C57" s="22">
        <f t="shared" si="2"/>
        <v>28</v>
      </c>
      <c r="D57" s="22">
        <f t="shared" si="3"/>
        <v>2136</v>
      </c>
      <c r="E57" s="22">
        <f t="shared" si="4"/>
        <v>-1635</v>
      </c>
      <c r="F57" s="34">
        <v>12</v>
      </c>
      <c r="G57" s="34">
        <v>1647</v>
      </c>
      <c r="H57" s="22">
        <f t="shared" si="5"/>
        <v>-341</v>
      </c>
      <c r="I57" s="34">
        <v>8</v>
      </c>
      <c r="J57" s="34">
        <v>349</v>
      </c>
      <c r="K57" s="22">
        <f t="shared" si="6"/>
        <v>-132</v>
      </c>
      <c r="L57" s="34">
        <v>8</v>
      </c>
      <c r="M57" s="34">
        <v>140</v>
      </c>
      <c r="N57" s="40"/>
    </row>
    <row r="58" spans="1:14" ht="21" customHeight="1" x14ac:dyDescent="0.2">
      <c r="A58" s="80" t="s">
        <v>16</v>
      </c>
      <c r="B58" s="76">
        <f t="shared" si="1"/>
        <v>-1908</v>
      </c>
      <c r="C58" s="76">
        <f t="shared" si="2"/>
        <v>25</v>
      </c>
      <c r="D58" s="76">
        <f t="shared" si="3"/>
        <v>1933</v>
      </c>
      <c r="E58" s="76">
        <f t="shared" si="4"/>
        <v>-609</v>
      </c>
      <c r="F58" s="69">
        <v>7</v>
      </c>
      <c r="G58" s="69">
        <v>616</v>
      </c>
      <c r="H58" s="76">
        <f t="shared" si="5"/>
        <v>-1127</v>
      </c>
      <c r="I58" s="69">
        <v>13</v>
      </c>
      <c r="J58" s="69">
        <v>1140</v>
      </c>
      <c r="K58" s="76">
        <f t="shared" si="6"/>
        <v>-172</v>
      </c>
      <c r="L58" s="69">
        <v>5</v>
      </c>
      <c r="M58" s="69">
        <v>177</v>
      </c>
      <c r="N58" s="40"/>
    </row>
    <row r="59" spans="1:14" ht="21" customHeight="1" x14ac:dyDescent="0.2">
      <c r="A59" s="26" t="s">
        <v>17</v>
      </c>
      <c r="B59" s="22">
        <f t="shared" si="1"/>
        <v>-1726</v>
      </c>
      <c r="C59" s="22">
        <f t="shared" si="2"/>
        <v>134</v>
      </c>
      <c r="D59" s="22">
        <f t="shared" si="3"/>
        <v>1860</v>
      </c>
      <c r="E59" s="22">
        <f t="shared" si="4"/>
        <v>-550</v>
      </c>
      <c r="F59" s="34">
        <v>9</v>
      </c>
      <c r="G59" s="34">
        <v>559</v>
      </c>
      <c r="H59" s="22">
        <f t="shared" si="5"/>
        <v>-1022</v>
      </c>
      <c r="I59" s="34">
        <v>121</v>
      </c>
      <c r="J59" s="34">
        <v>1143</v>
      </c>
      <c r="K59" s="22">
        <f t="shared" si="6"/>
        <v>-154</v>
      </c>
      <c r="L59" s="34">
        <v>4</v>
      </c>
      <c r="M59" s="34">
        <v>158</v>
      </c>
      <c r="N59" s="40"/>
    </row>
    <row r="60" spans="1:14" ht="21" customHeight="1" x14ac:dyDescent="0.2">
      <c r="A60" s="80" t="s">
        <v>18</v>
      </c>
      <c r="B60" s="76">
        <f t="shared" si="1"/>
        <v>-2426</v>
      </c>
      <c r="C60" s="76">
        <f t="shared" si="2"/>
        <v>131</v>
      </c>
      <c r="D60" s="76">
        <f t="shared" si="3"/>
        <v>2557</v>
      </c>
      <c r="E60" s="76">
        <f t="shared" si="4"/>
        <v>-2021</v>
      </c>
      <c r="F60" s="69">
        <v>5</v>
      </c>
      <c r="G60" s="69">
        <v>2026</v>
      </c>
      <c r="H60" s="76">
        <f t="shared" si="5"/>
        <v>-230</v>
      </c>
      <c r="I60" s="69">
        <v>121</v>
      </c>
      <c r="J60" s="69">
        <v>351</v>
      </c>
      <c r="K60" s="76">
        <f t="shared" si="6"/>
        <v>-175</v>
      </c>
      <c r="L60" s="69">
        <v>5</v>
      </c>
      <c r="M60" s="69">
        <v>180</v>
      </c>
      <c r="N60" s="40"/>
    </row>
    <row r="61" spans="1:14" ht="21" customHeight="1" x14ac:dyDescent="0.2">
      <c r="A61" s="26" t="s">
        <v>19</v>
      </c>
      <c r="B61" s="22">
        <f t="shared" si="1"/>
        <v>-2605</v>
      </c>
      <c r="C61" s="22">
        <f t="shared" si="2"/>
        <v>131</v>
      </c>
      <c r="D61" s="22">
        <f t="shared" si="3"/>
        <v>2736</v>
      </c>
      <c r="E61" s="22">
        <f t="shared" si="4"/>
        <v>-1704</v>
      </c>
      <c r="F61" s="34">
        <v>15</v>
      </c>
      <c r="G61" s="34">
        <v>1719</v>
      </c>
      <c r="H61" s="22">
        <f t="shared" si="5"/>
        <v>-747</v>
      </c>
      <c r="I61" s="34">
        <v>111</v>
      </c>
      <c r="J61" s="34">
        <v>858</v>
      </c>
      <c r="K61" s="22">
        <f t="shared" si="6"/>
        <v>-154</v>
      </c>
      <c r="L61" s="34">
        <v>5</v>
      </c>
      <c r="M61" s="34">
        <v>159</v>
      </c>
      <c r="N61" s="40"/>
    </row>
    <row r="62" spans="1:14" ht="21" customHeight="1" x14ac:dyDescent="0.2">
      <c r="A62" s="80" t="s">
        <v>20</v>
      </c>
      <c r="B62" s="76">
        <f t="shared" si="1"/>
        <v>-3180</v>
      </c>
      <c r="C62" s="76">
        <f t="shared" si="2"/>
        <v>136</v>
      </c>
      <c r="D62" s="76">
        <f t="shared" si="3"/>
        <v>3316</v>
      </c>
      <c r="E62" s="76">
        <f t="shared" si="4"/>
        <v>-799</v>
      </c>
      <c r="F62" s="69">
        <v>18</v>
      </c>
      <c r="G62" s="69">
        <v>817</v>
      </c>
      <c r="H62" s="76">
        <f t="shared" si="5"/>
        <v>-2092</v>
      </c>
      <c r="I62" s="69">
        <v>111</v>
      </c>
      <c r="J62" s="69">
        <v>2203</v>
      </c>
      <c r="K62" s="76">
        <f t="shared" si="6"/>
        <v>-289</v>
      </c>
      <c r="L62" s="69">
        <v>7</v>
      </c>
      <c r="M62" s="69">
        <v>296</v>
      </c>
      <c r="N62" s="40"/>
    </row>
    <row r="63" spans="1:14" ht="21" customHeight="1" x14ac:dyDescent="0.2">
      <c r="A63" s="26" t="s">
        <v>21</v>
      </c>
      <c r="B63" s="22">
        <f t="shared" si="1"/>
        <v>-2957</v>
      </c>
      <c r="C63" s="22">
        <f t="shared" si="2"/>
        <v>19</v>
      </c>
      <c r="D63" s="22">
        <f t="shared" si="3"/>
        <v>2976</v>
      </c>
      <c r="E63" s="22">
        <f t="shared" si="4"/>
        <v>-593</v>
      </c>
      <c r="F63" s="34">
        <v>14</v>
      </c>
      <c r="G63" s="34">
        <v>607</v>
      </c>
      <c r="H63" s="22">
        <f t="shared" si="5"/>
        <v>-2175</v>
      </c>
      <c r="I63" s="34">
        <v>-3</v>
      </c>
      <c r="J63" s="34">
        <v>2172</v>
      </c>
      <c r="K63" s="22">
        <f t="shared" si="6"/>
        <v>-189</v>
      </c>
      <c r="L63" s="34">
        <v>8</v>
      </c>
      <c r="M63" s="34">
        <v>197</v>
      </c>
      <c r="N63" s="40"/>
    </row>
    <row r="64" spans="1:14" ht="21" customHeight="1" x14ac:dyDescent="0.2">
      <c r="A64" s="80" t="s">
        <v>22</v>
      </c>
      <c r="B64" s="76">
        <f t="shared" si="1"/>
        <v>-3564</v>
      </c>
      <c r="C64" s="76">
        <f t="shared" si="2"/>
        <v>24</v>
      </c>
      <c r="D64" s="76">
        <f t="shared" si="3"/>
        <v>3588</v>
      </c>
      <c r="E64" s="76">
        <f t="shared" si="4"/>
        <v>-2824</v>
      </c>
      <c r="F64" s="69">
        <v>33</v>
      </c>
      <c r="G64" s="69">
        <v>2857</v>
      </c>
      <c r="H64" s="76">
        <f t="shared" si="5"/>
        <v>-486</v>
      </c>
      <c r="I64" s="69">
        <v>-22</v>
      </c>
      <c r="J64" s="69">
        <v>464</v>
      </c>
      <c r="K64" s="76">
        <f t="shared" si="6"/>
        <v>-254</v>
      </c>
      <c r="L64" s="69">
        <v>13</v>
      </c>
      <c r="M64" s="69">
        <v>267</v>
      </c>
      <c r="N64" s="40"/>
    </row>
    <row r="65" spans="1:14" ht="21" customHeight="1" x14ac:dyDescent="0.2">
      <c r="A65" s="26" t="s">
        <v>23</v>
      </c>
      <c r="B65" s="22">
        <f t="shared" si="1"/>
        <v>-3426</v>
      </c>
      <c r="C65" s="22">
        <f t="shared" si="2"/>
        <v>23</v>
      </c>
      <c r="D65" s="22">
        <f t="shared" si="3"/>
        <v>3449</v>
      </c>
      <c r="E65" s="22">
        <f t="shared" si="4"/>
        <v>-1390</v>
      </c>
      <c r="F65" s="34">
        <v>15</v>
      </c>
      <c r="G65" s="34">
        <v>1405</v>
      </c>
      <c r="H65" s="22">
        <f t="shared" si="5"/>
        <v>-1832</v>
      </c>
      <c r="I65" s="34">
        <v>-4</v>
      </c>
      <c r="J65" s="34">
        <v>1828</v>
      </c>
      <c r="K65" s="22">
        <f t="shared" si="6"/>
        <v>-204</v>
      </c>
      <c r="L65" s="34">
        <v>12</v>
      </c>
      <c r="M65" s="34">
        <v>216</v>
      </c>
      <c r="N65" s="40"/>
    </row>
    <row r="66" spans="1:14" ht="21" customHeight="1" x14ac:dyDescent="0.2">
      <c r="A66" s="80" t="s">
        <v>24</v>
      </c>
      <c r="B66" s="76">
        <f t="shared" si="1"/>
        <v>-3724</v>
      </c>
      <c r="C66" s="76">
        <f t="shared" si="2"/>
        <v>29</v>
      </c>
      <c r="D66" s="76">
        <f t="shared" si="3"/>
        <v>3753</v>
      </c>
      <c r="E66" s="76">
        <f t="shared" si="4"/>
        <v>-1018</v>
      </c>
      <c r="F66" s="69">
        <v>45</v>
      </c>
      <c r="G66" s="69">
        <v>1063</v>
      </c>
      <c r="H66" s="76">
        <f t="shared" si="5"/>
        <v>-2350</v>
      </c>
      <c r="I66" s="69">
        <v>-33</v>
      </c>
      <c r="J66" s="69">
        <v>2317</v>
      </c>
      <c r="K66" s="76">
        <f t="shared" si="6"/>
        <v>-356</v>
      </c>
      <c r="L66" s="69">
        <v>17</v>
      </c>
      <c r="M66" s="69">
        <v>373</v>
      </c>
      <c r="N66" s="40"/>
    </row>
    <row r="67" spans="1:14" ht="21" customHeight="1" x14ac:dyDescent="0.2">
      <c r="A67" s="26" t="s">
        <v>25</v>
      </c>
      <c r="B67" s="22">
        <f t="shared" si="1"/>
        <v>-1892</v>
      </c>
      <c r="C67" s="22">
        <f t="shared" si="2"/>
        <v>155</v>
      </c>
      <c r="D67" s="22">
        <f t="shared" si="3"/>
        <v>2047</v>
      </c>
      <c r="E67" s="22">
        <f t="shared" si="4"/>
        <v>-765</v>
      </c>
      <c r="F67" s="34">
        <v>38</v>
      </c>
      <c r="G67" s="34">
        <v>803</v>
      </c>
      <c r="H67" s="22">
        <f t="shared" si="5"/>
        <v>-908</v>
      </c>
      <c r="I67" s="34">
        <v>101</v>
      </c>
      <c r="J67" s="34">
        <v>1009</v>
      </c>
      <c r="K67" s="22">
        <f t="shared" si="6"/>
        <v>-219</v>
      </c>
      <c r="L67" s="34">
        <v>16</v>
      </c>
      <c r="M67" s="34">
        <v>235</v>
      </c>
      <c r="N67" s="40"/>
    </row>
    <row r="68" spans="1:14" ht="21" customHeight="1" x14ac:dyDescent="0.2">
      <c r="A68" s="80" t="s">
        <v>26</v>
      </c>
      <c r="B68" s="76">
        <f t="shared" si="1"/>
        <v>-2489</v>
      </c>
      <c r="C68" s="76">
        <f t="shared" si="2"/>
        <v>164</v>
      </c>
      <c r="D68" s="76">
        <f t="shared" si="3"/>
        <v>2653</v>
      </c>
      <c r="E68" s="76">
        <f t="shared" si="4"/>
        <v>-3401</v>
      </c>
      <c r="F68" s="69">
        <v>113</v>
      </c>
      <c r="G68" s="69">
        <v>3514</v>
      </c>
      <c r="H68" s="76">
        <f t="shared" si="5"/>
        <v>1270</v>
      </c>
      <c r="I68" s="69">
        <v>34</v>
      </c>
      <c r="J68" s="69">
        <v>-1236</v>
      </c>
      <c r="K68" s="76">
        <f t="shared" si="6"/>
        <v>-358</v>
      </c>
      <c r="L68" s="69">
        <v>17</v>
      </c>
      <c r="M68" s="69">
        <v>375</v>
      </c>
      <c r="N68" s="40"/>
    </row>
    <row r="69" spans="1:14" ht="21" customHeight="1" x14ac:dyDescent="0.2">
      <c r="A69" s="26" t="s">
        <v>27</v>
      </c>
      <c r="B69" s="22">
        <f t="shared" si="1"/>
        <v>-2139</v>
      </c>
      <c r="C69" s="22">
        <f t="shared" si="2"/>
        <v>169</v>
      </c>
      <c r="D69" s="22">
        <f t="shared" si="3"/>
        <v>2308</v>
      </c>
      <c r="E69" s="22">
        <f t="shared" si="4"/>
        <v>-2052</v>
      </c>
      <c r="F69" s="34">
        <v>189</v>
      </c>
      <c r="G69" s="34">
        <v>2241</v>
      </c>
      <c r="H69" s="22">
        <f t="shared" si="5"/>
        <v>260</v>
      </c>
      <c r="I69" s="34">
        <v>-38</v>
      </c>
      <c r="J69" s="34">
        <v>-298</v>
      </c>
      <c r="K69" s="22">
        <f t="shared" si="6"/>
        <v>-347</v>
      </c>
      <c r="L69" s="34">
        <v>18</v>
      </c>
      <c r="M69" s="34">
        <v>365</v>
      </c>
      <c r="N69" s="40"/>
    </row>
    <row r="70" spans="1:14" ht="21" customHeight="1" x14ac:dyDescent="0.2">
      <c r="A70" s="80" t="s">
        <v>28</v>
      </c>
      <c r="B70" s="76">
        <f t="shared" si="1"/>
        <v>-1610</v>
      </c>
      <c r="C70" s="76">
        <f t="shared" si="2"/>
        <v>172</v>
      </c>
      <c r="D70" s="76">
        <f t="shared" si="3"/>
        <v>1782</v>
      </c>
      <c r="E70" s="76">
        <f t="shared" si="4"/>
        <v>-1472</v>
      </c>
      <c r="F70" s="69">
        <v>73</v>
      </c>
      <c r="G70" s="69">
        <v>1545</v>
      </c>
      <c r="H70" s="76">
        <f t="shared" si="5"/>
        <v>248</v>
      </c>
      <c r="I70" s="69">
        <v>59</v>
      </c>
      <c r="J70" s="69">
        <v>-189</v>
      </c>
      <c r="K70" s="76">
        <f t="shared" si="6"/>
        <v>-386</v>
      </c>
      <c r="L70" s="69">
        <v>40</v>
      </c>
      <c r="M70" s="69">
        <v>426</v>
      </c>
      <c r="N70" s="40"/>
    </row>
    <row r="71" spans="1:14" ht="21" customHeight="1" x14ac:dyDescent="0.2">
      <c r="A71" s="26" t="s">
        <v>29</v>
      </c>
      <c r="B71" s="22">
        <f t="shared" si="1"/>
        <v>-1883</v>
      </c>
      <c r="C71" s="22">
        <f t="shared" si="2"/>
        <v>-125</v>
      </c>
      <c r="D71" s="22">
        <f t="shared" si="3"/>
        <v>1758</v>
      </c>
      <c r="E71" s="22">
        <f t="shared" si="4"/>
        <v>-576</v>
      </c>
      <c r="F71" s="34">
        <v>33</v>
      </c>
      <c r="G71" s="34">
        <v>609</v>
      </c>
      <c r="H71" s="22">
        <f t="shared" si="5"/>
        <v>-1086</v>
      </c>
      <c r="I71" s="34">
        <v>-214</v>
      </c>
      <c r="J71" s="34">
        <v>872</v>
      </c>
      <c r="K71" s="22">
        <f t="shared" si="6"/>
        <v>-221</v>
      </c>
      <c r="L71" s="34">
        <v>56</v>
      </c>
      <c r="M71" s="34">
        <v>277</v>
      </c>
      <c r="N71" s="40"/>
    </row>
    <row r="72" spans="1:14" ht="21" customHeight="1" x14ac:dyDescent="0.2">
      <c r="A72" s="80" t="s">
        <v>30</v>
      </c>
      <c r="B72" s="76">
        <f t="shared" si="1"/>
        <v>-3195</v>
      </c>
      <c r="C72" s="76">
        <f t="shared" si="2"/>
        <v>-112</v>
      </c>
      <c r="D72" s="76">
        <f t="shared" si="3"/>
        <v>3083</v>
      </c>
      <c r="E72" s="76">
        <f t="shared" si="4"/>
        <v>-1779</v>
      </c>
      <c r="F72" s="69">
        <v>54</v>
      </c>
      <c r="G72" s="69">
        <v>1833</v>
      </c>
      <c r="H72" s="76">
        <f t="shared" si="5"/>
        <v>-1168</v>
      </c>
      <c r="I72" s="69">
        <v>-236</v>
      </c>
      <c r="J72" s="69">
        <v>932</v>
      </c>
      <c r="K72" s="76">
        <f t="shared" si="6"/>
        <v>-248</v>
      </c>
      <c r="L72" s="69">
        <v>70</v>
      </c>
      <c r="M72" s="69">
        <v>318</v>
      </c>
      <c r="N72" s="40"/>
    </row>
    <row r="73" spans="1:14" ht="21" customHeight="1" x14ac:dyDescent="0.2">
      <c r="A73" s="26" t="s">
        <v>31</v>
      </c>
      <c r="B73" s="22">
        <f t="shared" si="1"/>
        <v>-2879</v>
      </c>
      <c r="C73" s="22">
        <f t="shared" si="2"/>
        <v>-179</v>
      </c>
      <c r="D73" s="22">
        <f t="shared" si="3"/>
        <v>2700</v>
      </c>
      <c r="E73" s="22">
        <f t="shared" si="4"/>
        <v>-1916</v>
      </c>
      <c r="F73" s="34">
        <v>38</v>
      </c>
      <c r="G73" s="34">
        <v>1954</v>
      </c>
      <c r="H73" s="22">
        <f t="shared" si="5"/>
        <v>-702</v>
      </c>
      <c r="I73" s="34">
        <v>-232</v>
      </c>
      <c r="J73" s="34">
        <v>470</v>
      </c>
      <c r="K73" s="22">
        <f t="shared" si="6"/>
        <v>-261</v>
      </c>
      <c r="L73" s="34">
        <v>15</v>
      </c>
      <c r="M73" s="34">
        <v>276</v>
      </c>
      <c r="N73" s="40"/>
    </row>
    <row r="74" spans="1:14" ht="21" customHeight="1" x14ac:dyDescent="0.2">
      <c r="A74" s="80" t="s">
        <v>32</v>
      </c>
      <c r="B74" s="76">
        <f t="shared" si="1"/>
        <v>-2894</v>
      </c>
      <c r="C74" s="76">
        <f t="shared" si="2"/>
        <v>-155</v>
      </c>
      <c r="D74" s="76">
        <f t="shared" si="3"/>
        <v>2739</v>
      </c>
      <c r="E74" s="76">
        <f t="shared" si="4"/>
        <v>-899</v>
      </c>
      <c r="F74" s="69">
        <v>121</v>
      </c>
      <c r="G74" s="69">
        <v>1020</v>
      </c>
      <c r="H74" s="76">
        <f t="shared" si="5"/>
        <v>-1624</v>
      </c>
      <c r="I74" s="69">
        <v>-315</v>
      </c>
      <c r="J74" s="69">
        <v>1309</v>
      </c>
      <c r="K74" s="76">
        <f t="shared" si="6"/>
        <v>-371</v>
      </c>
      <c r="L74" s="69">
        <v>39</v>
      </c>
      <c r="M74" s="69">
        <v>410</v>
      </c>
      <c r="N74" s="40"/>
    </row>
    <row r="75" spans="1:14" ht="21" customHeight="1" x14ac:dyDescent="0.2">
      <c r="A75" s="26" t="s">
        <v>33</v>
      </c>
      <c r="B75" s="22">
        <f t="shared" si="1"/>
        <v>-3228</v>
      </c>
      <c r="C75" s="22">
        <f t="shared" si="2"/>
        <v>206</v>
      </c>
      <c r="D75" s="22">
        <f t="shared" si="3"/>
        <v>3434</v>
      </c>
      <c r="E75" s="22">
        <f t="shared" si="4"/>
        <v>-1002</v>
      </c>
      <c r="F75" s="34">
        <v>14</v>
      </c>
      <c r="G75" s="34">
        <v>1016</v>
      </c>
      <c r="H75" s="22">
        <f t="shared" si="5"/>
        <v>-1949</v>
      </c>
      <c r="I75" s="34">
        <v>88</v>
      </c>
      <c r="J75" s="34">
        <v>2037</v>
      </c>
      <c r="K75" s="22">
        <f t="shared" si="6"/>
        <v>-277</v>
      </c>
      <c r="L75" s="34">
        <v>104</v>
      </c>
      <c r="M75" s="34">
        <v>381</v>
      </c>
      <c r="N75" s="40"/>
    </row>
    <row r="76" spans="1:14" ht="21" customHeight="1" x14ac:dyDescent="0.2">
      <c r="A76" s="80" t="s">
        <v>34</v>
      </c>
      <c r="B76" s="76">
        <f t="shared" si="1"/>
        <v>-2795</v>
      </c>
      <c r="C76" s="76">
        <f t="shared" si="2"/>
        <v>226</v>
      </c>
      <c r="D76" s="76">
        <f t="shared" si="3"/>
        <v>3021</v>
      </c>
      <c r="E76" s="76">
        <f t="shared" si="4"/>
        <v>-2342</v>
      </c>
      <c r="F76" s="69">
        <v>104</v>
      </c>
      <c r="G76" s="69">
        <v>2446</v>
      </c>
      <c r="H76" s="76">
        <f t="shared" si="5"/>
        <v>-129</v>
      </c>
      <c r="I76" s="69">
        <v>25</v>
      </c>
      <c r="J76" s="69">
        <v>154</v>
      </c>
      <c r="K76" s="76">
        <f t="shared" si="6"/>
        <v>-324</v>
      </c>
      <c r="L76" s="69">
        <v>97</v>
      </c>
      <c r="M76" s="69">
        <v>421</v>
      </c>
      <c r="N76" s="40"/>
    </row>
    <row r="77" spans="1:14" ht="21" customHeight="1" x14ac:dyDescent="0.2">
      <c r="A77" s="26" t="s">
        <v>35</v>
      </c>
      <c r="B77" s="22">
        <f t="shared" si="1"/>
        <v>-3392</v>
      </c>
      <c r="C77" s="22">
        <f t="shared" si="2"/>
        <v>267</v>
      </c>
      <c r="D77" s="22">
        <f t="shared" si="3"/>
        <v>3659</v>
      </c>
      <c r="E77" s="22">
        <f t="shared" si="4"/>
        <v>-1494</v>
      </c>
      <c r="F77" s="34">
        <v>122</v>
      </c>
      <c r="G77" s="34">
        <v>1616</v>
      </c>
      <c r="H77" s="22">
        <f t="shared" si="5"/>
        <v>-1617</v>
      </c>
      <c r="I77" s="34">
        <v>21</v>
      </c>
      <c r="J77" s="34">
        <v>1638</v>
      </c>
      <c r="K77" s="22">
        <f t="shared" si="6"/>
        <v>-281</v>
      </c>
      <c r="L77" s="34">
        <v>124</v>
      </c>
      <c r="M77" s="34">
        <v>405</v>
      </c>
      <c r="N77" s="40"/>
    </row>
    <row r="78" spans="1:14" ht="21" customHeight="1" x14ac:dyDescent="0.2">
      <c r="A78" s="80" t="s">
        <v>36</v>
      </c>
      <c r="B78" s="76">
        <f t="shared" si="1"/>
        <v>-3771</v>
      </c>
      <c r="C78" s="76">
        <f t="shared" si="2"/>
        <v>273</v>
      </c>
      <c r="D78" s="76">
        <f t="shared" si="3"/>
        <v>4044</v>
      </c>
      <c r="E78" s="76">
        <f t="shared" si="4"/>
        <v>-1489</v>
      </c>
      <c r="F78" s="69">
        <v>29</v>
      </c>
      <c r="G78" s="69">
        <v>1518</v>
      </c>
      <c r="H78" s="76">
        <f t="shared" si="5"/>
        <v>-1851</v>
      </c>
      <c r="I78" s="69">
        <v>110</v>
      </c>
      <c r="J78" s="69">
        <v>1961</v>
      </c>
      <c r="K78" s="76">
        <f t="shared" si="6"/>
        <v>-431</v>
      </c>
      <c r="L78" s="69">
        <v>134</v>
      </c>
      <c r="M78" s="69">
        <v>565</v>
      </c>
      <c r="N78" s="40"/>
    </row>
    <row r="79" spans="1:14" ht="21" customHeight="1" x14ac:dyDescent="0.2">
      <c r="A79" s="26" t="s">
        <v>37</v>
      </c>
      <c r="B79" s="22">
        <f t="shared" si="1"/>
        <v>-2672</v>
      </c>
      <c r="C79" s="22">
        <f t="shared" si="2"/>
        <v>318</v>
      </c>
      <c r="D79" s="22">
        <f t="shared" si="3"/>
        <v>2990</v>
      </c>
      <c r="E79" s="22">
        <f t="shared" si="4"/>
        <v>-629</v>
      </c>
      <c r="F79" s="34">
        <v>18</v>
      </c>
      <c r="G79" s="34">
        <v>647</v>
      </c>
      <c r="H79" s="22">
        <f t="shared" si="5"/>
        <v>-1737</v>
      </c>
      <c r="I79" s="34">
        <v>144</v>
      </c>
      <c r="J79" s="34">
        <v>1881</v>
      </c>
      <c r="K79" s="22">
        <f t="shared" si="6"/>
        <v>-306</v>
      </c>
      <c r="L79" s="34">
        <v>156</v>
      </c>
      <c r="M79" s="34">
        <v>462</v>
      </c>
      <c r="N79" s="40"/>
    </row>
    <row r="80" spans="1:14" ht="21" customHeight="1" x14ac:dyDescent="0.2">
      <c r="A80" s="80" t="s">
        <v>38</v>
      </c>
      <c r="B80" s="76">
        <f t="shared" si="1"/>
        <v>-4056</v>
      </c>
      <c r="C80" s="76">
        <f t="shared" si="2"/>
        <v>319</v>
      </c>
      <c r="D80" s="76">
        <f t="shared" si="3"/>
        <v>4375</v>
      </c>
      <c r="E80" s="76">
        <f t="shared" si="4"/>
        <v>-3417</v>
      </c>
      <c r="F80" s="69">
        <v>107</v>
      </c>
      <c r="G80" s="69">
        <v>3524</v>
      </c>
      <c r="H80" s="76">
        <f t="shared" si="5"/>
        <v>-309</v>
      </c>
      <c r="I80" s="69">
        <v>41</v>
      </c>
      <c r="J80" s="69">
        <v>350</v>
      </c>
      <c r="K80" s="76">
        <f t="shared" si="6"/>
        <v>-330</v>
      </c>
      <c r="L80" s="69">
        <v>171</v>
      </c>
      <c r="M80" s="69">
        <v>501</v>
      </c>
      <c r="N80" s="40"/>
    </row>
    <row r="81" spans="1:14" ht="21" customHeight="1" x14ac:dyDescent="0.2">
      <c r="A81" s="26" t="s">
        <v>39</v>
      </c>
      <c r="B81" s="22">
        <f t="shared" si="1"/>
        <v>-3168</v>
      </c>
      <c r="C81" s="22">
        <f t="shared" si="2"/>
        <v>157</v>
      </c>
      <c r="D81" s="22">
        <f t="shared" si="3"/>
        <v>3325</v>
      </c>
      <c r="E81" s="22">
        <f t="shared" si="4"/>
        <v>-1676</v>
      </c>
      <c r="F81" s="34">
        <v>75</v>
      </c>
      <c r="G81" s="34">
        <v>1751</v>
      </c>
      <c r="H81" s="22">
        <f t="shared" si="5"/>
        <v>-1118</v>
      </c>
      <c r="I81" s="34">
        <v>-89</v>
      </c>
      <c r="J81" s="34">
        <v>1029</v>
      </c>
      <c r="K81" s="22">
        <f t="shared" si="6"/>
        <v>-374</v>
      </c>
      <c r="L81" s="34">
        <v>171</v>
      </c>
      <c r="M81" s="34">
        <v>545</v>
      </c>
      <c r="N81" s="40"/>
    </row>
    <row r="82" spans="1:14" ht="21" customHeight="1" x14ac:dyDescent="0.2">
      <c r="A82" s="80" t="s">
        <v>40</v>
      </c>
      <c r="B82" s="76">
        <f t="shared" si="1"/>
        <v>-3158</v>
      </c>
      <c r="C82" s="76">
        <f t="shared" si="2"/>
        <v>312</v>
      </c>
      <c r="D82" s="76">
        <f t="shared" si="3"/>
        <v>3470</v>
      </c>
      <c r="E82" s="76">
        <f t="shared" si="4"/>
        <v>-739</v>
      </c>
      <c r="F82" s="69">
        <v>89</v>
      </c>
      <c r="G82" s="69">
        <v>828</v>
      </c>
      <c r="H82" s="76">
        <f t="shared" si="5"/>
        <v>-1946</v>
      </c>
      <c r="I82" s="69">
        <v>36</v>
      </c>
      <c r="J82" s="69">
        <v>1982</v>
      </c>
      <c r="K82" s="76">
        <f t="shared" si="6"/>
        <v>-473</v>
      </c>
      <c r="L82" s="69">
        <v>187</v>
      </c>
      <c r="M82" s="69">
        <v>660</v>
      </c>
      <c r="N82" s="40"/>
    </row>
    <row r="83" spans="1:14" ht="21" customHeight="1" x14ac:dyDescent="0.2">
      <c r="A83" s="26" t="s">
        <v>41</v>
      </c>
      <c r="B83" s="22">
        <f t="shared" si="1"/>
        <v>-3013</v>
      </c>
      <c r="C83" s="22">
        <f t="shared" si="2"/>
        <v>343</v>
      </c>
      <c r="D83" s="22">
        <f t="shared" si="3"/>
        <v>3356</v>
      </c>
      <c r="E83" s="22">
        <f t="shared" si="4"/>
        <v>-955</v>
      </c>
      <c r="F83" s="34">
        <v>63</v>
      </c>
      <c r="G83" s="34">
        <v>1018</v>
      </c>
      <c r="H83" s="22">
        <f t="shared" si="5"/>
        <v>-1676</v>
      </c>
      <c r="I83" s="34">
        <v>109</v>
      </c>
      <c r="J83" s="34">
        <v>1785</v>
      </c>
      <c r="K83" s="22">
        <f t="shared" si="6"/>
        <v>-382</v>
      </c>
      <c r="L83" s="34">
        <v>171</v>
      </c>
      <c r="M83" s="34">
        <v>553</v>
      </c>
      <c r="N83" s="40"/>
    </row>
    <row r="84" spans="1:14" ht="21" customHeight="1" x14ac:dyDescent="0.2">
      <c r="A84" s="27" t="s">
        <v>42</v>
      </c>
      <c r="B84" s="23">
        <f t="shared" si="1"/>
        <v>-3406</v>
      </c>
      <c r="C84" s="23">
        <f t="shared" si="2"/>
        <v>269</v>
      </c>
      <c r="D84" s="23">
        <f t="shared" si="3"/>
        <v>3675</v>
      </c>
      <c r="E84" s="23">
        <f t="shared" si="4"/>
        <v>-3267</v>
      </c>
      <c r="F84" s="35">
        <v>102</v>
      </c>
      <c r="G84" s="35">
        <v>3369</v>
      </c>
      <c r="H84" s="23">
        <f t="shared" si="5"/>
        <v>265</v>
      </c>
      <c r="I84" s="35">
        <v>-17</v>
      </c>
      <c r="J84" s="35">
        <v>-282</v>
      </c>
      <c r="K84" s="23">
        <f t="shared" si="6"/>
        <v>-404</v>
      </c>
      <c r="L84" s="35">
        <v>184</v>
      </c>
      <c r="M84" s="35">
        <v>588</v>
      </c>
      <c r="N84" s="40"/>
    </row>
    <row r="85" spans="1:14" ht="21" customHeight="1" x14ac:dyDescent="0.2">
      <c r="A85" s="26" t="s">
        <v>43</v>
      </c>
      <c r="B85" s="22">
        <f t="shared" si="1"/>
        <v>-3171</v>
      </c>
      <c r="C85" s="22">
        <f t="shared" si="2"/>
        <v>466</v>
      </c>
      <c r="D85" s="22">
        <f t="shared" si="3"/>
        <v>3637</v>
      </c>
      <c r="E85" s="22">
        <f t="shared" si="4"/>
        <v>-1725</v>
      </c>
      <c r="F85" s="34">
        <v>116</v>
      </c>
      <c r="G85" s="34">
        <v>1841</v>
      </c>
      <c r="H85" s="22">
        <f t="shared" si="5"/>
        <v>-1044</v>
      </c>
      <c r="I85" s="34">
        <v>158</v>
      </c>
      <c r="J85" s="34">
        <v>1202</v>
      </c>
      <c r="K85" s="22">
        <f t="shared" si="6"/>
        <v>-402</v>
      </c>
      <c r="L85" s="34">
        <v>192</v>
      </c>
      <c r="M85" s="34">
        <v>594</v>
      </c>
      <c r="N85" s="40"/>
    </row>
    <row r="86" spans="1:14" ht="21" customHeight="1" x14ac:dyDescent="0.2">
      <c r="A86" s="27" t="s">
        <v>44</v>
      </c>
      <c r="B86" s="23">
        <f t="shared" si="1"/>
        <v>-3226</v>
      </c>
      <c r="C86" s="23">
        <f t="shared" si="2"/>
        <v>399</v>
      </c>
      <c r="D86" s="23">
        <f t="shared" si="3"/>
        <v>3625</v>
      </c>
      <c r="E86" s="23">
        <f t="shared" si="4"/>
        <v>-883</v>
      </c>
      <c r="F86" s="35">
        <v>141</v>
      </c>
      <c r="G86" s="35">
        <v>1024</v>
      </c>
      <c r="H86" s="23">
        <f t="shared" si="5"/>
        <v>-1746</v>
      </c>
      <c r="I86" s="35">
        <v>69</v>
      </c>
      <c r="J86" s="35">
        <v>1815</v>
      </c>
      <c r="K86" s="23">
        <f t="shared" si="6"/>
        <v>-597</v>
      </c>
      <c r="L86" s="35">
        <v>189</v>
      </c>
      <c r="M86" s="35">
        <v>786</v>
      </c>
      <c r="N86" s="40"/>
    </row>
    <row r="87" spans="1:14" ht="21" customHeight="1" x14ac:dyDescent="0.2">
      <c r="A87" s="26" t="s">
        <v>45</v>
      </c>
      <c r="B87" s="22">
        <f t="shared" si="1"/>
        <v>-2293</v>
      </c>
      <c r="C87" s="22">
        <f t="shared" si="2"/>
        <v>370</v>
      </c>
      <c r="D87" s="22">
        <f t="shared" si="3"/>
        <v>2663</v>
      </c>
      <c r="E87" s="22">
        <f t="shared" si="4"/>
        <v>-504</v>
      </c>
      <c r="F87" s="34">
        <v>71</v>
      </c>
      <c r="G87" s="34">
        <v>575</v>
      </c>
      <c r="H87" s="22">
        <f t="shared" si="5"/>
        <v>-1304</v>
      </c>
      <c r="I87" s="34">
        <v>136</v>
      </c>
      <c r="J87" s="34">
        <v>1440</v>
      </c>
      <c r="K87" s="22">
        <f t="shared" si="6"/>
        <v>-485</v>
      </c>
      <c r="L87" s="34">
        <v>163</v>
      </c>
      <c r="M87" s="34">
        <v>648</v>
      </c>
      <c r="N87" s="40"/>
    </row>
    <row r="88" spans="1:14" ht="21" customHeight="1" x14ac:dyDescent="0.2">
      <c r="A88" s="27" t="s">
        <v>46</v>
      </c>
      <c r="B88" s="23">
        <f t="shared" ref="B88:B94" si="32">+C88-D88</f>
        <v>-4890</v>
      </c>
      <c r="C88" s="23">
        <f t="shared" ref="C88:C94" si="33">+F88+I88+L88</f>
        <v>1271</v>
      </c>
      <c r="D88" s="23">
        <f t="shared" ref="D88:D94" si="34">+G88+J88+M88</f>
        <v>6161</v>
      </c>
      <c r="E88" s="23">
        <f t="shared" ref="E88:E94" si="35">+F88-G88</f>
        <v>-4824</v>
      </c>
      <c r="F88" s="35">
        <v>131</v>
      </c>
      <c r="G88" s="35">
        <v>4955</v>
      </c>
      <c r="H88" s="23">
        <f t="shared" ref="H88:H94" si="36">+I88-J88</f>
        <v>398</v>
      </c>
      <c r="I88" s="35">
        <v>998</v>
      </c>
      <c r="J88" s="35">
        <v>600</v>
      </c>
      <c r="K88" s="23">
        <f t="shared" ref="K88:K94" si="37">+L88-M88</f>
        <v>-464</v>
      </c>
      <c r="L88" s="35">
        <v>142</v>
      </c>
      <c r="M88" s="35">
        <v>606</v>
      </c>
      <c r="N88" s="40"/>
    </row>
    <row r="89" spans="1:14" ht="21" customHeight="1" x14ac:dyDescent="0.2">
      <c r="A89" s="26" t="s">
        <v>47</v>
      </c>
      <c r="B89" s="22">
        <f t="shared" si="32"/>
        <v>-2305</v>
      </c>
      <c r="C89" s="22">
        <f t="shared" si="33"/>
        <v>373</v>
      </c>
      <c r="D89" s="22">
        <f t="shared" si="34"/>
        <v>2678</v>
      </c>
      <c r="E89" s="22">
        <f t="shared" si="35"/>
        <v>-1896</v>
      </c>
      <c r="F89" s="34">
        <v>66</v>
      </c>
      <c r="G89" s="34">
        <v>1962</v>
      </c>
      <c r="H89" s="22">
        <f t="shared" si="36"/>
        <v>37</v>
      </c>
      <c r="I89" s="34">
        <v>185</v>
      </c>
      <c r="J89" s="34">
        <v>148</v>
      </c>
      <c r="K89" s="22">
        <f t="shared" si="37"/>
        <v>-446</v>
      </c>
      <c r="L89" s="34">
        <v>122</v>
      </c>
      <c r="M89" s="34">
        <v>568</v>
      </c>
      <c r="N89" s="40"/>
    </row>
    <row r="90" spans="1:14" ht="21" customHeight="1" x14ac:dyDescent="0.2">
      <c r="A90" s="27" t="s">
        <v>48</v>
      </c>
      <c r="B90" s="23">
        <f t="shared" si="32"/>
        <v>-4307</v>
      </c>
      <c r="C90" s="23">
        <f t="shared" si="33"/>
        <v>-1092</v>
      </c>
      <c r="D90" s="23">
        <f t="shared" si="34"/>
        <v>3215</v>
      </c>
      <c r="E90" s="23">
        <f t="shared" si="35"/>
        <v>-803</v>
      </c>
      <c r="F90" s="35">
        <v>227</v>
      </c>
      <c r="G90" s="35">
        <v>1030</v>
      </c>
      <c r="H90" s="23">
        <f t="shared" si="36"/>
        <v>-3033</v>
      </c>
      <c r="I90" s="35">
        <v>-1523</v>
      </c>
      <c r="J90" s="35">
        <v>1510</v>
      </c>
      <c r="K90" s="23">
        <f t="shared" si="37"/>
        <v>-471</v>
      </c>
      <c r="L90" s="35">
        <v>204</v>
      </c>
      <c r="M90" s="35">
        <v>675</v>
      </c>
      <c r="N90" s="40"/>
    </row>
    <row r="91" spans="1:14" ht="21" customHeight="1" x14ac:dyDescent="0.2">
      <c r="A91" s="26" t="s">
        <v>144</v>
      </c>
      <c r="B91" s="22">
        <f t="shared" si="32"/>
        <v>-4002</v>
      </c>
      <c r="C91" s="22">
        <f t="shared" si="33"/>
        <v>-70</v>
      </c>
      <c r="D91" s="22">
        <f t="shared" si="34"/>
        <v>3932</v>
      </c>
      <c r="E91" s="22">
        <f t="shared" si="35"/>
        <v>-408</v>
      </c>
      <c r="F91" s="34">
        <v>106</v>
      </c>
      <c r="G91" s="34">
        <v>514</v>
      </c>
      <c r="H91" s="22">
        <f t="shared" si="36"/>
        <v>-3150</v>
      </c>
      <c r="I91" s="34">
        <v>-288</v>
      </c>
      <c r="J91" s="34">
        <v>2862</v>
      </c>
      <c r="K91" s="22">
        <f t="shared" si="37"/>
        <v>-444</v>
      </c>
      <c r="L91" s="34">
        <v>112</v>
      </c>
      <c r="M91" s="34">
        <v>556</v>
      </c>
      <c r="N91" s="40"/>
    </row>
    <row r="92" spans="1:14" ht="21" customHeight="1" x14ac:dyDescent="0.2">
      <c r="A92" s="27" t="s">
        <v>145</v>
      </c>
      <c r="B92" s="23">
        <f t="shared" si="32"/>
        <v>-5406</v>
      </c>
      <c r="C92" s="23">
        <f t="shared" si="33"/>
        <v>170</v>
      </c>
      <c r="D92" s="23">
        <f t="shared" si="34"/>
        <v>5576</v>
      </c>
      <c r="E92" s="23">
        <f t="shared" si="35"/>
        <v>-4469</v>
      </c>
      <c r="F92" s="35">
        <v>297</v>
      </c>
      <c r="G92" s="35">
        <v>4766</v>
      </c>
      <c r="H92" s="23">
        <f t="shared" si="36"/>
        <v>-450</v>
      </c>
      <c r="I92" s="35">
        <v>-250</v>
      </c>
      <c r="J92" s="35">
        <v>200</v>
      </c>
      <c r="K92" s="23">
        <f t="shared" si="37"/>
        <v>-487</v>
      </c>
      <c r="L92" s="35">
        <v>123</v>
      </c>
      <c r="M92" s="35">
        <v>610</v>
      </c>
      <c r="N92" s="40"/>
    </row>
    <row r="93" spans="1:14" ht="21" customHeight="1" x14ac:dyDescent="0.2">
      <c r="A93" s="26" t="s">
        <v>146</v>
      </c>
      <c r="B93" s="22">
        <f t="shared" si="32"/>
        <v>-3654</v>
      </c>
      <c r="C93" s="22">
        <f t="shared" si="33"/>
        <v>478</v>
      </c>
      <c r="D93" s="22">
        <f t="shared" si="34"/>
        <v>4132</v>
      </c>
      <c r="E93" s="22">
        <f t="shared" si="35"/>
        <v>-1017</v>
      </c>
      <c r="F93" s="34">
        <v>104</v>
      </c>
      <c r="G93" s="34">
        <v>1121</v>
      </c>
      <c r="H93" s="22">
        <f t="shared" si="36"/>
        <v>-2143</v>
      </c>
      <c r="I93" s="34">
        <v>259</v>
      </c>
      <c r="J93" s="34">
        <v>2402</v>
      </c>
      <c r="K93" s="22">
        <f t="shared" si="37"/>
        <v>-494</v>
      </c>
      <c r="L93" s="34">
        <v>115</v>
      </c>
      <c r="M93" s="34">
        <v>609</v>
      </c>
      <c r="N93" s="40"/>
    </row>
    <row r="94" spans="1:14" ht="21" customHeight="1" x14ac:dyDescent="0.2">
      <c r="A94" s="27" t="s">
        <v>147</v>
      </c>
      <c r="B94" s="23">
        <f t="shared" si="32"/>
        <v>-2113</v>
      </c>
      <c r="C94" s="23">
        <f t="shared" si="33"/>
        <v>1215</v>
      </c>
      <c r="D94" s="23">
        <f t="shared" si="34"/>
        <v>3328</v>
      </c>
      <c r="E94" s="23">
        <f t="shared" si="35"/>
        <v>-525</v>
      </c>
      <c r="F94" s="35">
        <v>343</v>
      </c>
      <c r="G94" s="35">
        <v>868</v>
      </c>
      <c r="H94" s="23">
        <f t="shared" si="36"/>
        <v>-951</v>
      </c>
      <c r="I94" s="35">
        <v>746</v>
      </c>
      <c r="J94" s="35">
        <v>1697</v>
      </c>
      <c r="K94" s="23">
        <f t="shared" si="37"/>
        <v>-637</v>
      </c>
      <c r="L94" s="35">
        <v>126</v>
      </c>
      <c r="M94" s="35">
        <v>763</v>
      </c>
      <c r="N94" s="40"/>
    </row>
    <row r="95" spans="1:14" ht="21" customHeight="1" x14ac:dyDescent="0.2">
      <c r="A95" s="26" t="s">
        <v>201</v>
      </c>
      <c r="B95" s="22">
        <f t="shared" ref="B95:B98" si="38">+C95-D95</f>
        <v>-4408</v>
      </c>
      <c r="C95" s="22">
        <f t="shared" ref="C95:C98" si="39">+F95+I95+L95</f>
        <v>131</v>
      </c>
      <c r="D95" s="22">
        <f t="shared" ref="D95:D98" si="40">+G95+J95+M95</f>
        <v>4539</v>
      </c>
      <c r="E95" s="22">
        <f t="shared" ref="E95:E98" si="41">+F95-G95</f>
        <v>-588</v>
      </c>
      <c r="F95" s="34">
        <v>95</v>
      </c>
      <c r="G95" s="34">
        <v>683</v>
      </c>
      <c r="H95" s="22">
        <f t="shared" ref="H95:H98" si="42">+I95-J95</f>
        <v>-3335</v>
      </c>
      <c r="I95" s="34">
        <v>-66</v>
      </c>
      <c r="J95" s="34">
        <v>3269</v>
      </c>
      <c r="K95" s="22">
        <f t="shared" ref="K95:K98" si="43">+L95-M95</f>
        <v>-485</v>
      </c>
      <c r="L95" s="34">
        <v>102</v>
      </c>
      <c r="M95" s="34">
        <v>587</v>
      </c>
      <c r="N95" s="40"/>
    </row>
    <row r="96" spans="1:14" ht="21" customHeight="1" x14ac:dyDescent="0.2">
      <c r="A96" s="27" t="s">
        <v>202</v>
      </c>
      <c r="B96" s="23">
        <f t="shared" si="38"/>
        <v>-3994</v>
      </c>
      <c r="C96" s="23">
        <f t="shared" si="39"/>
        <v>148</v>
      </c>
      <c r="D96" s="23">
        <f t="shared" si="40"/>
        <v>4142</v>
      </c>
      <c r="E96" s="23">
        <f t="shared" si="41"/>
        <v>-4349</v>
      </c>
      <c r="F96" s="35">
        <v>143</v>
      </c>
      <c r="G96" s="35">
        <v>4492</v>
      </c>
      <c r="H96" s="23">
        <f t="shared" si="42"/>
        <v>818</v>
      </c>
      <c r="I96" s="35">
        <v>-119</v>
      </c>
      <c r="J96" s="35">
        <v>-937</v>
      </c>
      <c r="K96" s="23">
        <f t="shared" si="43"/>
        <v>-463</v>
      </c>
      <c r="L96" s="35">
        <v>124</v>
      </c>
      <c r="M96" s="35">
        <v>587</v>
      </c>
      <c r="N96" s="40"/>
    </row>
    <row r="97" spans="1:14" ht="21" customHeight="1" x14ac:dyDescent="0.2">
      <c r="A97" s="26" t="s">
        <v>203</v>
      </c>
      <c r="B97" s="22">
        <f t="shared" si="38"/>
        <v>-3938</v>
      </c>
      <c r="C97" s="22">
        <f t="shared" si="39"/>
        <v>556</v>
      </c>
      <c r="D97" s="22">
        <f t="shared" si="40"/>
        <v>4494</v>
      </c>
      <c r="E97" s="22">
        <f t="shared" si="41"/>
        <v>-1236</v>
      </c>
      <c r="F97" s="34">
        <v>129</v>
      </c>
      <c r="G97" s="34">
        <v>1365</v>
      </c>
      <c r="H97" s="22">
        <f t="shared" si="42"/>
        <v>-2235</v>
      </c>
      <c r="I97" s="34">
        <v>321</v>
      </c>
      <c r="J97" s="34">
        <v>2556</v>
      </c>
      <c r="K97" s="22">
        <f t="shared" si="43"/>
        <v>-467</v>
      </c>
      <c r="L97" s="34">
        <v>106</v>
      </c>
      <c r="M97" s="34">
        <v>573</v>
      </c>
      <c r="N97" s="40"/>
    </row>
    <row r="98" spans="1:14" ht="21" customHeight="1" x14ac:dyDescent="0.2">
      <c r="A98" s="27" t="s">
        <v>204</v>
      </c>
      <c r="B98" s="23">
        <f t="shared" si="38"/>
        <v>-3574</v>
      </c>
      <c r="C98" s="23">
        <f t="shared" si="39"/>
        <v>509</v>
      </c>
      <c r="D98" s="23">
        <f t="shared" si="40"/>
        <v>4083</v>
      </c>
      <c r="E98" s="23">
        <f t="shared" si="41"/>
        <v>-590</v>
      </c>
      <c r="F98" s="35">
        <v>306</v>
      </c>
      <c r="G98" s="35">
        <v>896</v>
      </c>
      <c r="H98" s="23">
        <f t="shared" si="42"/>
        <v>-2484</v>
      </c>
      <c r="I98" s="35">
        <v>15</v>
      </c>
      <c r="J98" s="35">
        <v>2499</v>
      </c>
      <c r="K98" s="23">
        <f t="shared" si="43"/>
        <v>-500</v>
      </c>
      <c r="L98" s="35">
        <v>188</v>
      </c>
      <c r="M98" s="35">
        <v>688</v>
      </c>
      <c r="N98" s="40"/>
    </row>
    <row r="99" spans="1:14" ht="21" customHeight="1" x14ac:dyDescent="0.2">
      <c r="A99" s="26" t="s">
        <v>206</v>
      </c>
      <c r="B99" s="22">
        <f t="shared" ref="B99:B102" si="44">+C99-D99</f>
        <v>-4575</v>
      </c>
      <c r="C99" s="22">
        <f t="shared" ref="C99:C102" si="45">+F99+I99+L99</f>
        <v>249</v>
      </c>
      <c r="D99" s="22">
        <f t="shared" ref="D99:D102" si="46">+G99+J99+M99</f>
        <v>4824</v>
      </c>
      <c r="E99" s="22">
        <f t="shared" ref="E99:E102" si="47">+F99-G99</f>
        <v>-1133</v>
      </c>
      <c r="F99" s="34">
        <v>83</v>
      </c>
      <c r="G99" s="34">
        <v>1216</v>
      </c>
      <c r="H99" s="22">
        <f t="shared" ref="H99:H102" si="48">+I99-J99</f>
        <v>-2967</v>
      </c>
      <c r="I99" s="34">
        <v>33</v>
      </c>
      <c r="J99" s="34">
        <v>3000</v>
      </c>
      <c r="K99" s="22">
        <f t="shared" ref="K99:K102" si="49">+L99-M99</f>
        <v>-475</v>
      </c>
      <c r="L99" s="34">
        <v>133</v>
      </c>
      <c r="M99" s="34">
        <v>608</v>
      </c>
      <c r="N99" s="40"/>
    </row>
    <row r="100" spans="1:14" ht="21" customHeight="1" x14ac:dyDescent="0.2">
      <c r="A100" s="27" t="s">
        <v>207</v>
      </c>
      <c r="B100" s="23">
        <f t="shared" si="44"/>
        <v>-3741</v>
      </c>
      <c r="C100" s="23">
        <f t="shared" si="45"/>
        <v>505</v>
      </c>
      <c r="D100" s="23">
        <f t="shared" si="46"/>
        <v>4246</v>
      </c>
      <c r="E100" s="23">
        <f t="shared" si="47"/>
        <v>-3181</v>
      </c>
      <c r="F100" s="35">
        <v>360</v>
      </c>
      <c r="G100" s="35">
        <v>3541</v>
      </c>
      <c r="H100" s="23">
        <f t="shared" si="48"/>
        <v>-20</v>
      </c>
      <c r="I100" s="35">
        <v>10</v>
      </c>
      <c r="J100" s="35">
        <v>30</v>
      </c>
      <c r="K100" s="23">
        <f t="shared" si="49"/>
        <v>-540</v>
      </c>
      <c r="L100" s="35">
        <v>135</v>
      </c>
      <c r="M100" s="35">
        <v>675</v>
      </c>
      <c r="N100" s="40"/>
    </row>
    <row r="101" spans="1:14" ht="21" customHeight="1" x14ac:dyDescent="0.2">
      <c r="A101" s="26" t="s">
        <v>208</v>
      </c>
      <c r="B101" s="22">
        <f t="shared" si="44"/>
        <v>-5430</v>
      </c>
      <c r="C101" s="22">
        <f t="shared" si="45"/>
        <v>289</v>
      </c>
      <c r="D101" s="22">
        <f t="shared" si="46"/>
        <v>5719</v>
      </c>
      <c r="E101" s="22">
        <f t="shared" si="47"/>
        <v>-1287</v>
      </c>
      <c r="F101" s="34">
        <v>108</v>
      </c>
      <c r="G101" s="34">
        <v>1395</v>
      </c>
      <c r="H101" s="22">
        <f t="shared" si="48"/>
        <v>-3635</v>
      </c>
      <c r="I101" s="34">
        <v>66</v>
      </c>
      <c r="J101" s="34">
        <v>3701</v>
      </c>
      <c r="K101" s="22">
        <f t="shared" si="49"/>
        <v>-508</v>
      </c>
      <c r="L101" s="34">
        <v>115</v>
      </c>
      <c r="M101" s="34">
        <v>623</v>
      </c>
      <c r="N101" s="40"/>
    </row>
    <row r="102" spans="1:14" ht="21" customHeight="1" x14ac:dyDescent="0.2">
      <c r="A102" s="27" t="s">
        <v>209</v>
      </c>
      <c r="B102" s="23">
        <f t="shared" si="44"/>
        <v>-3981</v>
      </c>
      <c r="C102" s="23">
        <f t="shared" si="45"/>
        <v>354</v>
      </c>
      <c r="D102" s="23">
        <f t="shared" si="46"/>
        <v>4335</v>
      </c>
      <c r="E102" s="23">
        <f t="shared" si="47"/>
        <v>-1228</v>
      </c>
      <c r="F102" s="35">
        <v>124</v>
      </c>
      <c r="G102" s="35">
        <v>1352</v>
      </c>
      <c r="H102" s="23">
        <f t="shared" si="48"/>
        <v>-2253</v>
      </c>
      <c r="I102" s="35">
        <v>55</v>
      </c>
      <c r="J102" s="35">
        <v>2308</v>
      </c>
      <c r="K102" s="23">
        <f t="shared" si="49"/>
        <v>-500</v>
      </c>
      <c r="L102" s="35">
        <v>175</v>
      </c>
      <c r="M102" s="35">
        <v>675</v>
      </c>
      <c r="N102" s="40"/>
    </row>
    <row r="103" spans="1:14" ht="21" customHeight="1" x14ac:dyDescent="0.2">
      <c r="A103" s="26" t="s">
        <v>210</v>
      </c>
      <c r="B103" s="22">
        <f t="shared" ref="B103:B106" si="50">+C103-D103</f>
        <v>-3590</v>
      </c>
      <c r="C103" s="22">
        <f t="shared" ref="C103:C106" si="51">+F103+I103+L103</f>
        <v>548</v>
      </c>
      <c r="D103" s="22">
        <f t="shared" ref="D103:D106" si="52">+G103+J103+M103</f>
        <v>4138</v>
      </c>
      <c r="E103" s="22">
        <f t="shared" ref="E103:E106" si="53">+F103-G103</f>
        <v>-539</v>
      </c>
      <c r="F103" s="34">
        <v>304</v>
      </c>
      <c r="G103" s="34">
        <v>843</v>
      </c>
      <c r="H103" s="22">
        <f t="shared" ref="H103:H106" si="54">+I103-J103</f>
        <v>-2597</v>
      </c>
      <c r="I103" s="34">
        <v>81</v>
      </c>
      <c r="J103" s="34">
        <v>2678</v>
      </c>
      <c r="K103" s="22">
        <f t="shared" ref="K103:K106" si="55">+L103-M103</f>
        <v>-454</v>
      </c>
      <c r="L103" s="34">
        <v>163</v>
      </c>
      <c r="M103" s="34">
        <v>617</v>
      </c>
      <c r="N103" s="40"/>
    </row>
    <row r="104" spans="1:14" ht="21" customHeight="1" x14ac:dyDescent="0.2">
      <c r="A104" s="27" t="s">
        <v>211</v>
      </c>
      <c r="B104" s="23">
        <f t="shared" si="50"/>
        <v>-4961</v>
      </c>
      <c r="C104" s="23">
        <f t="shared" si="51"/>
        <v>546</v>
      </c>
      <c r="D104" s="23">
        <f t="shared" si="52"/>
        <v>5507</v>
      </c>
      <c r="E104" s="23">
        <f t="shared" si="53"/>
        <v>-3956</v>
      </c>
      <c r="F104" s="35">
        <v>291</v>
      </c>
      <c r="G104" s="35">
        <v>4247</v>
      </c>
      <c r="H104" s="23">
        <f t="shared" si="54"/>
        <v>-545</v>
      </c>
      <c r="I104" s="35">
        <v>96</v>
      </c>
      <c r="J104" s="35">
        <v>641</v>
      </c>
      <c r="K104" s="23">
        <f t="shared" si="55"/>
        <v>-460</v>
      </c>
      <c r="L104" s="35">
        <v>159</v>
      </c>
      <c r="M104" s="35">
        <v>619</v>
      </c>
      <c r="N104" s="40"/>
    </row>
    <row r="105" spans="1:14" ht="21" customHeight="1" x14ac:dyDescent="0.2">
      <c r="A105" s="26" t="s">
        <v>212</v>
      </c>
      <c r="B105" s="22">
        <f t="shared" si="50"/>
        <v>-4151</v>
      </c>
      <c r="C105" s="22">
        <f t="shared" si="51"/>
        <v>438</v>
      </c>
      <c r="D105" s="22">
        <f t="shared" si="52"/>
        <v>4589</v>
      </c>
      <c r="E105" s="22">
        <f t="shared" si="53"/>
        <v>-1491</v>
      </c>
      <c r="F105" s="34">
        <v>125</v>
      </c>
      <c r="G105" s="34">
        <v>1616</v>
      </c>
      <c r="H105" s="22">
        <f t="shared" si="54"/>
        <v>-2165</v>
      </c>
      <c r="I105" s="34">
        <v>164</v>
      </c>
      <c r="J105" s="34">
        <v>2329</v>
      </c>
      <c r="K105" s="22">
        <f t="shared" si="55"/>
        <v>-495</v>
      </c>
      <c r="L105" s="34">
        <v>149</v>
      </c>
      <c r="M105" s="34">
        <v>644</v>
      </c>
      <c r="N105" s="40"/>
    </row>
    <row r="106" spans="1:14" ht="21" customHeight="1" x14ac:dyDescent="0.2">
      <c r="A106" s="27" t="s">
        <v>213</v>
      </c>
      <c r="B106" s="23">
        <f t="shared" si="50"/>
        <v>-4743</v>
      </c>
      <c r="C106" s="23">
        <f t="shared" si="51"/>
        <v>916</v>
      </c>
      <c r="D106" s="23">
        <f t="shared" si="52"/>
        <v>5659</v>
      </c>
      <c r="E106" s="23">
        <f t="shared" si="53"/>
        <v>-820</v>
      </c>
      <c r="F106" s="35">
        <v>268</v>
      </c>
      <c r="G106" s="35">
        <v>1088</v>
      </c>
      <c r="H106" s="23">
        <f t="shared" si="54"/>
        <v>-3409</v>
      </c>
      <c r="I106" s="35">
        <v>423</v>
      </c>
      <c r="J106" s="35">
        <v>3832</v>
      </c>
      <c r="K106" s="23">
        <f t="shared" si="55"/>
        <v>-514</v>
      </c>
      <c r="L106" s="35">
        <v>225</v>
      </c>
      <c r="M106" s="35">
        <v>739</v>
      </c>
      <c r="N106" s="40"/>
    </row>
    <row r="107" spans="1:14" ht="21" customHeight="1" x14ac:dyDescent="0.2">
      <c r="A107" s="26" t="s">
        <v>217</v>
      </c>
      <c r="B107" s="22">
        <f t="shared" ref="B107:B110" si="56">+C107-D107</f>
        <v>-4166</v>
      </c>
      <c r="C107" s="22">
        <f t="shared" ref="C107:C110" si="57">+F107+I107+L107</f>
        <v>639</v>
      </c>
      <c r="D107" s="22">
        <f t="shared" ref="D107:D110" si="58">+G107+J107+M107</f>
        <v>4805</v>
      </c>
      <c r="E107" s="22">
        <f t="shared" ref="E107:E110" si="59">+F107-G107</f>
        <v>-1565</v>
      </c>
      <c r="F107" s="34">
        <v>147</v>
      </c>
      <c r="G107" s="34">
        <v>1712</v>
      </c>
      <c r="H107" s="22">
        <f t="shared" ref="H107:H110" si="60">+I107-J107</f>
        <v>-2150</v>
      </c>
      <c r="I107" s="34">
        <v>347</v>
      </c>
      <c r="J107" s="34">
        <v>2497</v>
      </c>
      <c r="K107" s="22">
        <f t="shared" ref="K107:K110" si="61">+L107-M107</f>
        <v>-451</v>
      </c>
      <c r="L107" s="34">
        <v>145</v>
      </c>
      <c r="M107" s="34">
        <v>596</v>
      </c>
      <c r="N107" s="40"/>
    </row>
    <row r="108" spans="1:14" ht="21" customHeight="1" x14ac:dyDescent="0.2">
      <c r="A108" s="27" t="s">
        <v>218</v>
      </c>
      <c r="B108" s="23">
        <f t="shared" si="56"/>
        <v>-5098</v>
      </c>
      <c r="C108" s="23">
        <f t="shared" si="57"/>
        <v>600</v>
      </c>
      <c r="D108" s="23">
        <f t="shared" si="58"/>
        <v>5698</v>
      </c>
      <c r="E108" s="23">
        <f t="shared" si="59"/>
        <v>-3579</v>
      </c>
      <c r="F108" s="35">
        <v>285</v>
      </c>
      <c r="G108" s="35">
        <v>3864</v>
      </c>
      <c r="H108" s="23">
        <f t="shared" si="60"/>
        <v>-1010</v>
      </c>
      <c r="I108" s="35">
        <v>168</v>
      </c>
      <c r="J108" s="35">
        <v>1178</v>
      </c>
      <c r="K108" s="23">
        <f t="shared" si="61"/>
        <v>-509</v>
      </c>
      <c r="L108" s="35">
        <v>147</v>
      </c>
      <c r="M108" s="35">
        <v>656</v>
      </c>
      <c r="N108" s="40"/>
    </row>
    <row r="109" spans="1:14" ht="21" customHeight="1" x14ac:dyDescent="0.2">
      <c r="A109" s="26" t="s">
        <v>219</v>
      </c>
      <c r="B109" s="22">
        <f t="shared" si="56"/>
        <v>-5159</v>
      </c>
      <c r="C109" s="22">
        <f t="shared" si="57"/>
        <v>458</v>
      </c>
      <c r="D109" s="22">
        <f t="shared" si="58"/>
        <v>5617</v>
      </c>
      <c r="E109" s="22">
        <f t="shared" si="59"/>
        <v>-2052</v>
      </c>
      <c r="F109" s="34">
        <v>58</v>
      </c>
      <c r="G109" s="34">
        <v>2110</v>
      </c>
      <c r="H109" s="22">
        <f t="shared" si="60"/>
        <v>-2600</v>
      </c>
      <c r="I109" s="34">
        <v>248</v>
      </c>
      <c r="J109" s="34">
        <v>2848</v>
      </c>
      <c r="K109" s="22">
        <f t="shared" si="61"/>
        <v>-507</v>
      </c>
      <c r="L109" s="34">
        <v>152</v>
      </c>
      <c r="M109" s="34">
        <v>659</v>
      </c>
      <c r="N109" s="40"/>
    </row>
    <row r="110" spans="1:14" ht="21" customHeight="1" x14ac:dyDescent="0.2">
      <c r="A110" s="27" t="s">
        <v>220</v>
      </c>
      <c r="B110" s="23">
        <f t="shared" si="56"/>
        <v>-4064</v>
      </c>
      <c r="C110" s="23">
        <f t="shared" si="57"/>
        <v>686</v>
      </c>
      <c r="D110" s="23">
        <f t="shared" si="58"/>
        <v>4750</v>
      </c>
      <c r="E110" s="23">
        <f t="shared" si="59"/>
        <v>-1674</v>
      </c>
      <c r="F110" s="35">
        <v>105</v>
      </c>
      <c r="G110" s="35">
        <v>1779</v>
      </c>
      <c r="H110" s="23">
        <f t="shared" si="60"/>
        <v>-1813</v>
      </c>
      <c r="I110" s="35">
        <v>409</v>
      </c>
      <c r="J110" s="35">
        <v>2222</v>
      </c>
      <c r="K110" s="23">
        <f t="shared" si="61"/>
        <v>-577</v>
      </c>
      <c r="L110" s="35">
        <v>172</v>
      </c>
      <c r="M110" s="35">
        <v>749</v>
      </c>
      <c r="N110" s="40"/>
    </row>
    <row r="111" spans="1:14" ht="21" customHeight="1" x14ac:dyDescent="0.2">
      <c r="A111" s="26" t="s">
        <v>221</v>
      </c>
      <c r="B111" s="22">
        <f t="shared" ref="B111:B114" si="62">+C111-D111</f>
        <v>-4860</v>
      </c>
      <c r="C111" s="22">
        <f t="shared" ref="C111:C114" si="63">+F111+I111+L111</f>
        <v>376</v>
      </c>
      <c r="D111" s="22">
        <f t="shared" ref="D111:D114" si="64">+G111+J111+M111</f>
        <v>5236</v>
      </c>
      <c r="E111" s="22">
        <f t="shared" ref="E111:E114" si="65">+F111-G111</f>
        <v>-602</v>
      </c>
      <c r="F111" s="34">
        <v>70</v>
      </c>
      <c r="G111" s="34">
        <v>672</v>
      </c>
      <c r="H111" s="22">
        <f t="shared" ref="H111:H114" si="66">+I111-J111</f>
        <v>-3813</v>
      </c>
      <c r="I111" s="34">
        <v>165</v>
      </c>
      <c r="J111" s="34">
        <v>3978</v>
      </c>
      <c r="K111" s="22">
        <f t="shared" ref="K111:K114" si="67">+L111-M111</f>
        <v>-445</v>
      </c>
      <c r="L111" s="34">
        <v>141</v>
      </c>
      <c r="M111" s="34">
        <v>586</v>
      </c>
      <c r="N111" s="40"/>
    </row>
    <row r="112" spans="1:14" ht="21" customHeight="1" x14ac:dyDescent="0.2">
      <c r="A112" s="27" t="s">
        <v>222</v>
      </c>
      <c r="B112" s="23">
        <f t="shared" si="62"/>
        <v>-5224</v>
      </c>
      <c r="C112" s="23">
        <f t="shared" si="63"/>
        <v>751</v>
      </c>
      <c r="D112" s="23">
        <f t="shared" si="64"/>
        <v>5975</v>
      </c>
      <c r="E112" s="23">
        <f t="shared" si="65"/>
        <v>-4780</v>
      </c>
      <c r="F112" s="35">
        <v>317</v>
      </c>
      <c r="G112" s="35">
        <v>5097</v>
      </c>
      <c r="H112" s="23">
        <f t="shared" si="66"/>
        <v>12</v>
      </c>
      <c r="I112" s="35">
        <v>290</v>
      </c>
      <c r="J112" s="35">
        <v>278</v>
      </c>
      <c r="K112" s="23">
        <f t="shared" si="67"/>
        <v>-456</v>
      </c>
      <c r="L112" s="35">
        <v>144</v>
      </c>
      <c r="M112" s="35">
        <v>600</v>
      </c>
      <c r="N112" s="40"/>
    </row>
    <row r="113" spans="1:14" ht="21" customHeight="1" x14ac:dyDescent="0.2">
      <c r="A113" s="26" t="s">
        <v>223</v>
      </c>
      <c r="B113" s="22">
        <f t="shared" si="62"/>
        <v>-4704</v>
      </c>
      <c r="C113" s="22">
        <f t="shared" si="63"/>
        <v>435</v>
      </c>
      <c r="D113" s="22">
        <f t="shared" si="64"/>
        <v>5139</v>
      </c>
      <c r="E113" s="22">
        <f t="shared" si="65"/>
        <v>-834</v>
      </c>
      <c r="F113" s="34">
        <v>59</v>
      </c>
      <c r="G113" s="34">
        <v>893</v>
      </c>
      <c r="H113" s="22">
        <f t="shared" si="66"/>
        <v>-3441</v>
      </c>
      <c r="I113" s="34">
        <v>218</v>
      </c>
      <c r="J113" s="34">
        <v>3659</v>
      </c>
      <c r="K113" s="22">
        <f t="shared" si="67"/>
        <v>-429</v>
      </c>
      <c r="L113" s="34">
        <v>158</v>
      </c>
      <c r="M113" s="34">
        <v>587</v>
      </c>
      <c r="N113" s="40"/>
    </row>
    <row r="114" spans="1:14" ht="21" customHeight="1" x14ac:dyDescent="0.2">
      <c r="A114" s="27" t="s">
        <v>224</v>
      </c>
      <c r="B114" s="23">
        <f t="shared" si="62"/>
        <v>-4415</v>
      </c>
      <c r="C114" s="23">
        <f t="shared" si="63"/>
        <v>1017</v>
      </c>
      <c r="D114" s="23">
        <f t="shared" si="64"/>
        <v>5432</v>
      </c>
      <c r="E114" s="23">
        <f t="shared" si="65"/>
        <v>-1861</v>
      </c>
      <c r="F114" s="35">
        <v>180</v>
      </c>
      <c r="G114" s="35">
        <v>2041</v>
      </c>
      <c r="H114" s="23">
        <f t="shared" si="66"/>
        <v>-2050</v>
      </c>
      <c r="I114" s="35">
        <v>667</v>
      </c>
      <c r="J114" s="35">
        <v>2717</v>
      </c>
      <c r="K114" s="23">
        <f t="shared" si="67"/>
        <v>-504</v>
      </c>
      <c r="L114" s="35">
        <v>170</v>
      </c>
      <c r="M114" s="35">
        <v>674</v>
      </c>
      <c r="N114" s="40"/>
    </row>
    <row r="115" spans="1:14" ht="21" customHeight="1" x14ac:dyDescent="0.2">
      <c r="A115" s="26" t="s">
        <v>225</v>
      </c>
      <c r="B115" s="22">
        <f t="shared" ref="B115:B118" si="68">+C115-D115</f>
        <v>-4006</v>
      </c>
      <c r="C115" s="22">
        <f t="shared" ref="C115:C118" si="69">+F115+I115+L115</f>
        <v>-4</v>
      </c>
      <c r="D115" s="22">
        <f t="shared" ref="D115:D118" si="70">+G115+J115+M115</f>
        <v>4002</v>
      </c>
      <c r="E115" s="22">
        <f t="shared" ref="E115:E118" si="71">+F115-G115</f>
        <v>-1307</v>
      </c>
      <c r="F115" s="34">
        <v>47</v>
      </c>
      <c r="G115" s="34">
        <v>1354</v>
      </c>
      <c r="H115" s="22">
        <f t="shared" ref="H115:H118" si="72">+I115-J115</f>
        <v>-2305</v>
      </c>
      <c r="I115" s="34">
        <v>-217</v>
      </c>
      <c r="J115" s="34">
        <v>2088</v>
      </c>
      <c r="K115" s="22">
        <f t="shared" ref="K115:K118" si="73">+L115-M115</f>
        <v>-394</v>
      </c>
      <c r="L115" s="34">
        <v>166</v>
      </c>
      <c r="M115" s="34">
        <v>560</v>
      </c>
      <c r="N115" s="40"/>
    </row>
    <row r="116" spans="1:14" ht="21" customHeight="1" x14ac:dyDescent="0.2">
      <c r="A116" s="27" t="s">
        <v>226</v>
      </c>
      <c r="B116" s="23">
        <f t="shared" si="68"/>
        <v>-4024</v>
      </c>
      <c r="C116" s="23">
        <f t="shared" si="69"/>
        <v>415</v>
      </c>
      <c r="D116" s="23">
        <f t="shared" si="70"/>
        <v>4439</v>
      </c>
      <c r="E116" s="23">
        <f t="shared" si="71"/>
        <v>-2189</v>
      </c>
      <c r="F116" s="35">
        <v>298</v>
      </c>
      <c r="G116" s="35">
        <v>2487</v>
      </c>
      <c r="H116" s="23">
        <f t="shared" si="72"/>
        <v>-1453</v>
      </c>
      <c r="I116" s="35">
        <v>-28</v>
      </c>
      <c r="J116" s="35">
        <v>1425</v>
      </c>
      <c r="K116" s="23">
        <f t="shared" si="73"/>
        <v>-382</v>
      </c>
      <c r="L116" s="35">
        <v>145</v>
      </c>
      <c r="M116" s="35">
        <v>527</v>
      </c>
      <c r="N116" s="40"/>
    </row>
    <row r="117" spans="1:14" ht="21" customHeight="1" x14ac:dyDescent="0.2">
      <c r="A117" s="26" t="s">
        <v>227</v>
      </c>
      <c r="B117" s="22">
        <f t="shared" si="68"/>
        <v>-5677</v>
      </c>
      <c r="C117" s="22">
        <f t="shared" si="69"/>
        <v>310</v>
      </c>
      <c r="D117" s="22">
        <f t="shared" si="70"/>
        <v>5987</v>
      </c>
      <c r="E117" s="22">
        <f t="shared" si="71"/>
        <v>-1666</v>
      </c>
      <c r="F117" s="34">
        <v>50</v>
      </c>
      <c r="G117" s="34">
        <v>1716</v>
      </c>
      <c r="H117" s="22">
        <f t="shared" si="72"/>
        <v>-3640</v>
      </c>
      <c r="I117" s="34">
        <v>129</v>
      </c>
      <c r="J117" s="34">
        <v>3769</v>
      </c>
      <c r="K117" s="22">
        <f t="shared" si="73"/>
        <v>-371</v>
      </c>
      <c r="L117" s="34">
        <v>131</v>
      </c>
      <c r="M117" s="34">
        <v>502</v>
      </c>
      <c r="N117" s="40"/>
    </row>
    <row r="118" spans="1:14" ht="21" customHeight="1" x14ac:dyDescent="0.2">
      <c r="A118" s="27" t="s">
        <v>228</v>
      </c>
      <c r="B118" s="23">
        <f t="shared" si="68"/>
        <v>-4715</v>
      </c>
      <c r="C118" s="23">
        <f t="shared" si="69"/>
        <v>873</v>
      </c>
      <c r="D118" s="23">
        <f t="shared" si="70"/>
        <v>5588</v>
      </c>
      <c r="E118" s="23">
        <f t="shared" si="71"/>
        <v>-1666</v>
      </c>
      <c r="F118" s="35">
        <v>191</v>
      </c>
      <c r="G118" s="35">
        <v>1857</v>
      </c>
      <c r="H118" s="23">
        <f t="shared" si="72"/>
        <v>-2613</v>
      </c>
      <c r="I118" s="35">
        <v>510</v>
      </c>
      <c r="J118" s="35">
        <v>3123</v>
      </c>
      <c r="K118" s="23">
        <f t="shared" si="73"/>
        <v>-436</v>
      </c>
      <c r="L118" s="35">
        <v>172</v>
      </c>
      <c r="M118" s="35">
        <v>608</v>
      </c>
      <c r="N118" s="40"/>
    </row>
    <row r="119" spans="1:14" ht="21" customHeight="1" x14ac:dyDescent="0.2">
      <c r="A119" s="26" t="s">
        <v>230</v>
      </c>
      <c r="B119" s="22">
        <f t="shared" ref="B119:B122" si="74">+C119-D119</f>
        <v>-5766</v>
      </c>
      <c r="C119" s="22">
        <f t="shared" ref="C119:C122" si="75">+F119+I119+L119</f>
        <v>718</v>
      </c>
      <c r="D119" s="22">
        <f t="shared" ref="D119:D122" si="76">+G119+J119+M119</f>
        <v>6484</v>
      </c>
      <c r="E119" s="22">
        <f t="shared" ref="E119:E122" si="77">+F119-G119</f>
        <v>-486</v>
      </c>
      <c r="F119" s="34">
        <v>80</v>
      </c>
      <c r="G119" s="34">
        <v>566</v>
      </c>
      <c r="H119" s="22">
        <f t="shared" ref="H119:H122" si="78">+I119-J119</f>
        <v>-4928</v>
      </c>
      <c r="I119" s="34">
        <v>518</v>
      </c>
      <c r="J119" s="34">
        <v>5446</v>
      </c>
      <c r="K119" s="22">
        <f t="shared" ref="K119:K122" si="79">+L119-M119</f>
        <v>-352</v>
      </c>
      <c r="L119" s="34">
        <v>120</v>
      </c>
      <c r="M119" s="34">
        <v>472</v>
      </c>
      <c r="N119" s="40"/>
    </row>
    <row r="120" spans="1:14" ht="21" customHeight="1" x14ac:dyDescent="0.2">
      <c r="A120" s="27" t="s">
        <v>231</v>
      </c>
      <c r="B120" s="23">
        <f t="shared" si="74"/>
        <v>-4829</v>
      </c>
      <c r="C120" s="23">
        <f t="shared" si="75"/>
        <v>1504</v>
      </c>
      <c r="D120" s="23">
        <f t="shared" si="76"/>
        <v>6333</v>
      </c>
      <c r="E120" s="23">
        <f t="shared" si="77"/>
        <v>-3874</v>
      </c>
      <c r="F120" s="35">
        <v>253</v>
      </c>
      <c r="G120" s="35">
        <v>4127</v>
      </c>
      <c r="H120" s="23">
        <f t="shared" si="78"/>
        <v>-575</v>
      </c>
      <c r="I120" s="35">
        <v>1123</v>
      </c>
      <c r="J120" s="35">
        <v>1698</v>
      </c>
      <c r="K120" s="23">
        <f t="shared" si="79"/>
        <v>-380</v>
      </c>
      <c r="L120" s="35">
        <v>128</v>
      </c>
      <c r="M120" s="35">
        <v>508</v>
      </c>
      <c r="N120" s="40"/>
    </row>
    <row r="121" spans="1:14" ht="21" customHeight="1" x14ac:dyDescent="0.2">
      <c r="A121" s="26" t="s">
        <v>232</v>
      </c>
      <c r="B121" s="22">
        <f t="shared" si="74"/>
        <v>-6445</v>
      </c>
      <c r="C121" s="22">
        <f t="shared" si="75"/>
        <v>710</v>
      </c>
      <c r="D121" s="22">
        <f t="shared" si="76"/>
        <v>7155</v>
      </c>
      <c r="E121" s="22">
        <f t="shared" si="77"/>
        <v>-1683</v>
      </c>
      <c r="F121" s="34">
        <v>93</v>
      </c>
      <c r="G121" s="34">
        <v>1776</v>
      </c>
      <c r="H121" s="22">
        <f t="shared" si="78"/>
        <v>-4374</v>
      </c>
      <c r="I121" s="34">
        <v>485</v>
      </c>
      <c r="J121" s="34">
        <v>4859</v>
      </c>
      <c r="K121" s="22">
        <f t="shared" si="79"/>
        <v>-388</v>
      </c>
      <c r="L121" s="34">
        <v>132</v>
      </c>
      <c r="M121" s="34">
        <v>520</v>
      </c>
      <c r="N121" s="40"/>
    </row>
    <row r="122" spans="1:14" ht="21" customHeight="1" x14ac:dyDescent="0.2">
      <c r="A122" s="27" t="s">
        <v>233</v>
      </c>
      <c r="B122" s="23">
        <f t="shared" si="74"/>
        <v>-5949</v>
      </c>
      <c r="C122" s="23">
        <f t="shared" si="75"/>
        <v>791</v>
      </c>
      <c r="D122" s="23">
        <f t="shared" si="76"/>
        <v>6740</v>
      </c>
      <c r="E122" s="23">
        <f t="shared" si="77"/>
        <v>-2181</v>
      </c>
      <c r="F122" s="35">
        <v>115</v>
      </c>
      <c r="G122" s="35">
        <v>2296</v>
      </c>
      <c r="H122" s="23">
        <f t="shared" si="78"/>
        <v>-3287</v>
      </c>
      <c r="I122" s="35">
        <v>547</v>
      </c>
      <c r="J122" s="35">
        <v>3834</v>
      </c>
      <c r="K122" s="23">
        <f t="shared" si="79"/>
        <v>-481</v>
      </c>
      <c r="L122" s="35">
        <v>129</v>
      </c>
      <c r="M122" s="35">
        <v>610</v>
      </c>
      <c r="N122" s="40"/>
    </row>
    <row r="123" spans="1:14" ht="21" customHeight="1" x14ac:dyDescent="0.2">
      <c r="A123" s="26" t="s">
        <v>235</v>
      </c>
      <c r="B123" s="22">
        <f t="shared" ref="B123:B126" si="80">+C123-D123</f>
        <v>-5890</v>
      </c>
      <c r="C123" s="22">
        <f t="shared" ref="C123:C126" si="81">+F123+I123+L123</f>
        <v>1445</v>
      </c>
      <c r="D123" s="22">
        <f t="shared" ref="D123:D126" si="82">+G123+J123+M123</f>
        <v>7335</v>
      </c>
      <c r="E123" s="22">
        <f t="shared" ref="E123:E126" si="83">+F123-G123</f>
        <v>-1069</v>
      </c>
      <c r="F123" s="34">
        <v>147</v>
      </c>
      <c r="G123" s="34">
        <v>1216</v>
      </c>
      <c r="H123" s="22">
        <f t="shared" ref="H123:H126" si="84">+I123-J123</f>
        <v>-4383</v>
      </c>
      <c r="I123" s="34">
        <v>1123</v>
      </c>
      <c r="J123" s="34">
        <v>5506</v>
      </c>
      <c r="K123" s="22">
        <f t="shared" ref="K123:K126" si="85">+L123-M123</f>
        <v>-438</v>
      </c>
      <c r="L123" s="34">
        <v>175</v>
      </c>
      <c r="M123" s="34">
        <v>613</v>
      </c>
      <c r="N123" s="40"/>
    </row>
    <row r="124" spans="1:14" ht="21" customHeight="1" x14ac:dyDescent="0.2">
      <c r="A124" s="27" t="s">
        <v>236</v>
      </c>
      <c r="B124" s="23">
        <f t="shared" si="80"/>
        <v>-5465</v>
      </c>
      <c r="C124" s="23">
        <f t="shared" si="81"/>
        <v>1913</v>
      </c>
      <c r="D124" s="23">
        <f t="shared" si="82"/>
        <v>7378</v>
      </c>
      <c r="E124" s="23">
        <f t="shared" si="83"/>
        <v>-3131</v>
      </c>
      <c r="F124" s="35">
        <v>401</v>
      </c>
      <c r="G124" s="35">
        <v>3532</v>
      </c>
      <c r="H124" s="23">
        <f t="shared" si="84"/>
        <v>-1841</v>
      </c>
      <c r="I124" s="35">
        <v>1262</v>
      </c>
      <c r="J124" s="35">
        <v>3103</v>
      </c>
      <c r="K124" s="23">
        <f t="shared" si="85"/>
        <v>-493</v>
      </c>
      <c r="L124" s="35">
        <v>250</v>
      </c>
      <c r="M124" s="35">
        <v>743</v>
      </c>
      <c r="N124" s="40"/>
    </row>
    <row r="125" spans="1:14" ht="21" customHeight="1" x14ac:dyDescent="0.2">
      <c r="A125" s="26" t="s">
        <v>237</v>
      </c>
      <c r="B125" s="22">
        <f t="shared" si="80"/>
        <v>-4602</v>
      </c>
      <c r="C125" s="22">
        <f t="shared" si="81"/>
        <v>2027</v>
      </c>
      <c r="D125" s="22">
        <f t="shared" si="82"/>
        <v>6629</v>
      </c>
      <c r="E125" s="22">
        <f t="shared" si="83"/>
        <v>-2133</v>
      </c>
      <c r="F125" s="34">
        <v>48</v>
      </c>
      <c r="G125" s="34">
        <v>2181</v>
      </c>
      <c r="H125" s="22">
        <f t="shared" si="84"/>
        <v>-1914</v>
      </c>
      <c r="I125" s="34">
        <v>1669</v>
      </c>
      <c r="J125" s="34">
        <v>3583</v>
      </c>
      <c r="K125" s="22">
        <f t="shared" si="85"/>
        <v>-555</v>
      </c>
      <c r="L125" s="34">
        <v>310</v>
      </c>
      <c r="M125" s="34">
        <v>865</v>
      </c>
      <c r="N125" s="40"/>
    </row>
    <row r="126" spans="1:14" ht="21" customHeight="1" x14ac:dyDescent="0.2">
      <c r="A126" s="27" t="s">
        <v>238</v>
      </c>
      <c r="B126" s="23">
        <f t="shared" si="80"/>
        <v>-5269</v>
      </c>
      <c r="C126" s="23">
        <f t="shared" si="81"/>
        <v>1793</v>
      </c>
      <c r="D126" s="23">
        <f t="shared" si="82"/>
        <v>7062</v>
      </c>
      <c r="E126" s="23">
        <f t="shared" si="83"/>
        <v>-1903</v>
      </c>
      <c r="F126" s="35">
        <v>136</v>
      </c>
      <c r="G126" s="35">
        <v>2039</v>
      </c>
      <c r="H126" s="23">
        <f t="shared" si="84"/>
        <v>-2606</v>
      </c>
      <c r="I126" s="35">
        <v>1290</v>
      </c>
      <c r="J126" s="35">
        <v>3896</v>
      </c>
      <c r="K126" s="23">
        <f t="shared" si="85"/>
        <v>-760</v>
      </c>
      <c r="L126" s="35">
        <v>367</v>
      </c>
      <c r="M126" s="35">
        <v>1127</v>
      </c>
      <c r="N126" s="40"/>
    </row>
    <row r="127" spans="1:14" ht="21" customHeight="1" x14ac:dyDescent="0.2">
      <c r="A127" s="26" t="s">
        <v>239</v>
      </c>
      <c r="B127" s="22">
        <f t="shared" ref="B127:B130" si="86">+C127-D127</f>
        <v>-6235</v>
      </c>
      <c r="C127" s="22">
        <f t="shared" ref="C127:C130" si="87">+F127+I127+L127</f>
        <v>622</v>
      </c>
      <c r="D127" s="22">
        <f t="shared" ref="D127:D130" si="88">+G127+J127+M127</f>
        <v>6857</v>
      </c>
      <c r="E127" s="22">
        <f t="shared" ref="E127:E130" si="89">+F127-G127</f>
        <v>-1305</v>
      </c>
      <c r="F127" s="34">
        <v>78</v>
      </c>
      <c r="G127" s="34">
        <v>1383</v>
      </c>
      <c r="H127" s="22">
        <f t="shared" ref="H127:H130" si="90">+I127-J127</f>
        <v>-4229</v>
      </c>
      <c r="I127" s="34">
        <v>186</v>
      </c>
      <c r="J127" s="34">
        <v>4415</v>
      </c>
      <c r="K127" s="22">
        <f t="shared" ref="K127:K130" si="91">+L127-M127</f>
        <v>-701</v>
      </c>
      <c r="L127" s="34">
        <v>358</v>
      </c>
      <c r="M127" s="34">
        <v>1059</v>
      </c>
      <c r="N127" s="40"/>
    </row>
    <row r="128" spans="1:14" ht="21" customHeight="1" x14ac:dyDescent="0.2">
      <c r="A128" s="27" t="s">
        <v>240</v>
      </c>
      <c r="B128" s="23">
        <f t="shared" si="86"/>
        <v>-9295</v>
      </c>
      <c r="C128" s="23">
        <f t="shared" si="87"/>
        <v>822</v>
      </c>
      <c r="D128" s="23">
        <f t="shared" si="88"/>
        <v>10117</v>
      </c>
      <c r="E128" s="23">
        <f t="shared" si="89"/>
        <v>-4911</v>
      </c>
      <c r="F128" s="35">
        <v>438</v>
      </c>
      <c r="G128" s="35">
        <v>5349</v>
      </c>
      <c r="H128" s="23">
        <f t="shared" si="90"/>
        <v>-3615</v>
      </c>
      <c r="I128" s="35">
        <v>-28</v>
      </c>
      <c r="J128" s="35">
        <v>3587</v>
      </c>
      <c r="K128" s="23">
        <f t="shared" si="91"/>
        <v>-769</v>
      </c>
      <c r="L128" s="35">
        <v>412</v>
      </c>
      <c r="M128" s="35">
        <v>1181</v>
      </c>
      <c r="N128" s="40"/>
    </row>
    <row r="129" spans="1:14" ht="21" customHeight="1" x14ac:dyDescent="0.2">
      <c r="A129" s="26" t="s">
        <v>241</v>
      </c>
      <c r="B129" s="22">
        <f t="shared" si="86"/>
        <v>-6216</v>
      </c>
      <c r="C129" s="22">
        <f t="shared" si="87"/>
        <v>773</v>
      </c>
      <c r="D129" s="22">
        <f t="shared" si="88"/>
        <v>6989</v>
      </c>
      <c r="E129" s="22">
        <f t="shared" si="89"/>
        <v>-1865</v>
      </c>
      <c r="F129" s="34">
        <v>136</v>
      </c>
      <c r="G129" s="34">
        <v>2001</v>
      </c>
      <c r="H129" s="22">
        <f t="shared" si="90"/>
        <v>-3551</v>
      </c>
      <c r="I129" s="34">
        <v>228</v>
      </c>
      <c r="J129" s="34">
        <v>3779</v>
      </c>
      <c r="K129" s="22">
        <f t="shared" si="91"/>
        <v>-800</v>
      </c>
      <c r="L129" s="34">
        <v>409</v>
      </c>
      <c r="M129" s="34">
        <v>1209</v>
      </c>
      <c r="N129" s="40"/>
    </row>
    <row r="130" spans="1:14" ht="21" customHeight="1" x14ac:dyDescent="0.2">
      <c r="A130" s="27" t="s">
        <v>242</v>
      </c>
      <c r="B130" s="23">
        <f t="shared" si="86"/>
        <v>-6629</v>
      </c>
      <c r="C130" s="23">
        <f t="shared" si="87"/>
        <v>671</v>
      </c>
      <c r="D130" s="23">
        <f t="shared" si="88"/>
        <v>7300</v>
      </c>
      <c r="E130" s="23">
        <f t="shared" si="89"/>
        <v>-1852</v>
      </c>
      <c r="F130" s="35">
        <v>49</v>
      </c>
      <c r="G130" s="35">
        <v>1901</v>
      </c>
      <c r="H130" s="23">
        <f t="shared" si="90"/>
        <v>-3910</v>
      </c>
      <c r="I130" s="35">
        <v>168</v>
      </c>
      <c r="J130" s="35">
        <v>4078</v>
      </c>
      <c r="K130" s="23">
        <f t="shared" si="91"/>
        <v>-867</v>
      </c>
      <c r="L130" s="35">
        <v>454</v>
      </c>
      <c r="M130" s="35">
        <v>1321</v>
      </c>
      <c r="N130" s="40"/>
    </row>
  </sheetData>
  <mergeCells count="8">
    <mergeCell ref="E7:G7"/>
    <mergeCell ref="H7:J7"/>
    <mergeCell ref="K7:M7"/>
    <mergeCell ref="A6:A8"/>
    <mergeCell ref="B6:M6"/>
    <mergeCell ref="B7:B8"/>
    <mergeCell ref="C7:C8"/>
    <mergeCell ref="D7:D8"/>
  </mergeCells>
  <pageMargins left="0.11811023622047245" right="0.47244094488188981" top="0.15748031496062992" bottom="0.23622047244094491" header="0.15748031496062992" footer="0.15748031496062992"/>
  <pageSetup paperSize="9" scale="48" fitToHeight="3" orientation="landscape" horizontalDpi="300" verticalDpi="300" r:id="rId1"/>
  <headerFooter alignWithMargins="0"/>
  <rowBreaks count="1" manualBreakCount="1">
    <brk id="50" max="12" man="1"/>
  </rowBreaks>
  <ignoredErrors>
    <ignoredError sqref="H14:L26 H27 K2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130"/>
  <sheetViews>
    <sheetView showGridLines="0" view="pageBreakPreview" zoomScale="90" zoomScaleNormal="100" zoomScaleSheetLayoutView="90" workbookViewId="0">
      <pane ySplit="9" topLeftCell="A21" activePane="bottomLeft" state="frozen"/>
      <selection activeCell="A87" sqref="A87:XFD87"/>
      <selection pane="bottomLeft" activeCell="J33" sqref="J33"/>
    </sheetView>
  </sheetViews>
  <sheetFormatPr defaultColWidth="9.140625" defaultRowHeight="12.75" x14ac:dyDescent="0.2"/>
  <cols>
    <col min="1" max="1" width="15.140625" style="15" customWidth="1"/>
    <col min="2" max="10" width="27.7109375" style="15" customWidth="1"/>
    <col min="11" max="16384" width="9.140625" style="15"/>
  </cols>
  <sheetData>
    <row r="2" spans="1:11" x14ac:dyDescent="0.2">
      <c r="A2" s="14" t="s">
        <v>244</v>
      </c>
    </row>
    <row r="4" spans="1:11" x14ac:dyDescent="0.2">
      <c r="A4" s="16" t="s">
        <v>160</v>
      </c>
      <c r="C4" s="17"/>
      <c r="D4" s="17"/>
    </row>
    <row r="5" spans="1:11" ht="12.75" customHeight="1" x14ac:dyDescent="0.2"/>
    <row r="6" spans="1:11" ht="24" customHeight="1" x14ac:dyDescent="0.2">
      <c r="A6" s="122" t="s">
        <v>6</v>
      </c>
      <c r="B6" s="143" t="s">
        <v>161</v>
      </c>
      <c r="C6" s="144"/>
      <c r="D6" s="144"/>
      <c r="E6" s="144"/>
      <c r="F6" s="144"/>
      <c r="G6" s="144"/>
      <c r="H6" s="144"/>
      <c r="I6" s="144"/>
      <c r="J6" s="144"/>
    </row>
    <row r="7" spans="1:11" ht="30" customHeight="1" x14ac:dyDescent="0.2">
      <c r="A7" s="122"/>
      <c r="B7" s="145" t="s">
        <v>83</v>
      </c>
      <c r="C7" s="147" t="s">
        <v>80</v>
      </c>
      <c r="D7" s="147" t="s">
        <v>89</v>
      </c>
      <c r="E7" s="148" t="s">
        <v>181</v>
      </c>
      <c r="F7" s="149"/>
      <c r="G7" s="149"/>
      <c r="H7" s="148" t="s">
        <v>182</v>
      </c>
      <c r="I7" s="149"/>
      <c r="J7" s="149"/>
    </row>
    <row r="8" spans="1:11" ht="48" customHeight="1" x14ac:dyDescent="0.2">
      <c r="A8" s="122"/>
      <c r="B8" s="146"/>
      <c r="C8" s="147"/>
      <c r="D8" s="147"/>
      <c r="E8" s="73" t="s">
        <v>104</v>
      </c>
      <c r="F8" s="20" t="s">
        <v>80</v>
      </c>
      <c r="G8" s="20" t="s">
        <v>89</v>
      </c>
      <c r="H8" s="73" t="s">
        <v>104</v>
      </c>
      <c r="I8" s="20" t="s">
        <v>80</v>
      </c>
      <c r="J8" s="20" t="s">
        <v>89</v>
      </c>
    </row>
    <row r="9" spans="1:11" ht="21" customHeight="1" x14ac:dyDescent="0.2">
      <c r="A9" s="74">
        <v>1</v>
      </c>
      <c r="B9" s="74">
        <f t="shared" ref="B9:J9" si="0">A9+1</f>
        <v>2</v>
      </c>
      <c r="C9" s="74">
        <f t="shared" si="0"/>
        <v>3</v>
      </c>
      <c r="D9" s="74">
        <f t="shared" si="0"/>
        <v>4</v>
      </c>
      <c r="E9" s="74">
        <f t="shared" si="0"/>
        <v>5</v>
      </c>
      <c r="F9" s="74">
        <f t="shared" si="0"/>
        <v>6</v>
      </c>
      <c r="G9" s="74">
        <f t="shared" si="0"/>
        <v>7</v>
      </c>
      <c r="H9" s="74">
        <f t="shared" si="0"/>
        <v>8</v>
      </c>
      <c r="I9" s="74">
        <f t="shared" si="0"/>
        <v>9</v>
      </c>
      <c r="J9" s="74">
        <f t="shared" si="0"/>
        <v>10</v>
      </c>
    </row>
    <row r="10" spans="1:11" ht="21" hidden="1" customHeight="1" x14ac:dyDescent="0.2">
      <c r="A10" s="21">
        <v>2000</v>
      </c>
      <c r="B10" s="22"/>
      <c r="C10" s="22"/>
      <c r="D10" s="22"/>
      <c r="E10" s="22"/>
      <c r="F10" s="22"/>
      <c r="G10" s="22"/>
      <c r="H10" s="22"/>
      <c r="I10" s="22"/>
      <c r="J10" s="22"/>
    </row>
    <row r="11" spans="1:11" ht="21" hidden="1" customHeight="1" x14ac:dyDescent="0.2">
      <c r="A11" s="75">
        <v>2001</v>
      </c>
      <c r="B11" s="76"/>
      <c r="C11" s="76"/>
      <c r="D11" s="76"/>
      <c r="E11" s="76"/>
      <c r="F11" s="76"/>
      <c r="G11" s="76"/>
      <c r="H11" s="76"/>
      <c r="I11" s="76"/>
      <c r="J11" s="76"/>
    </row>
    <row r="12" spans="1:11" ht="21" hidden="1" customHeight="1" x14ac:dyDescent="0.2">
      <c r="A12" s="21">
        <v>2002</v>
      </c>
      <c r="B12" s="22"/>
      <c r="C12" s="22"/>
      <c r="D12" s="22"/>
      <c r="E12" s="22"/>
      <c r="F12" s="22"/>
      <c r="G12" s="22"/>
      <c r="H12" s="22"/>
      <c r="I12" s="22"/>
      <c r="J12" s="22"/>
    </row>
    <row r="13" spans="1:11" s="24" customFormat="1" ht="21" hidden="1" customHeight="1" x14ac:dyDescent="0.2">
      <c r="A13" s="75">
        <v>2003</v>
      </c>
      <c r="B13" s="76"/>
      <c r="C13" s="76"/>
      <c r="D13" s="76"/>
      <c r="E13" s="76"/>
      <c r="F13" s="76"/>
      <c r="G13" s="76"/>
      <c r="H13" s="76"/>
      <c r="I13" s="76"/>
      <c r="J13" s="76"/>
    </row>
    <row r="14" spans="1:11" ht="21" customHeight="1" x14ac:dyDescent="0.2">
      <c r="A14" s="21">
        <v>2004</v>
      </c>
      <c r="B14" s="22">
        <f>+C14-D14</f>
        <v>-1156</v>
      </c>
      <c r="C14" s="22">
        <f>+F14+I14</f>
        <v>325</v>
      </c>
      <c r="D14" s="22">
        <f>+G14+J14</f>
        <v>1481</v>
      </c>
      <c r="E14" s="22">
        <f>+F14-G14</f>
        <v>-111</v>
      </c>
      <c r="F14" s="22">
        <f>+F51+F52+F53+F54</f>
        <v>7</v>
      </c>
      <c r="G14" s="22">
        <f>+G51+G52+G53+G54</f>
        <v>118</v>
      </c>
      <c r="H14" s="22">
        <f>+I14-J14</f>
        <v>-1045</v>
      </c>
      <c r="I14" s="22">
        <f>+I51+I52+I53+I54</f>
        <v>318</v>
      </c>
      <c r="J14" s="22">
        <f>+J51+J52+J53+J54</f>
        <v>1363</v>
      </c>
      <c r="K14" s="40"/>
    </row>
    <row r="15" spans="1:11" s="24" customFormat="1" ht="21" customHeight="1" x14ac:dyDescent="0.2">
      <c r="A15" s="75">
        <v>2005</v>
      </c>
      <c r="B15" s="76">
        <f t="shared" ref="B15:B87" si="1">+C15-D15</f>
        <v>-1410</v>
      </c>
      <c r="C15" s="76">
        <f t="shared" ref="C15:C87" si="2">+F15+I15</f>
        <v>331</v>
      </c>
      <c r="D15" s="76">
        <f t="shared" ref="D15:D87" si="3">+G15+J15</f>
        <v>1741</v>
      </c>
      <c r="E15" s="76">
        <f t="shared" ref="E15:E87" si="4">+F15-G15</f>
        <v>-250</v>
      </c>
      <c r="F15" s="76">
        <f>+F55+F56+F57+F58</f>
        <v>13</v>
      </c>
      <c r="G15" s="76">
        <f>+G55+G56+G57+G58</f>
        <v>263</v>
      </c>
      <c r="H15" s="76">
        <f t="shared" ref="H15:H87" si="5">+I15-J15</f>
        <v>-1160</v>
      </c>
      <c r="I15" s="76">
        <f>+I55+I56+I57+I58</f>
        <v>318</v>
      </c>
      <c r="J15" s="76">
        <f>+J55+J56+J57+J58</f>
        <v>1478</v>
      </c>
      <c r="K15" s="40"/>
    </row>
    <row r="16" spans="1:11" s="24" customFormat="1" ht="21" customHeight="1" x14ac:dyDescent="0.2">
      <c r="A16" s="21">
        <v>2006</v>
      </c>
      <c r="B16" s="22">
        <f t="shared" si="1"/>
        <v>-1980</v>
      </c>
      <c r="C16" s="22">
        <f t="shared" si="2"/>
        <v>430</v>
      </c>
      <c r="D16" s="22">
        <f t="shared" si="3"/>
        <v>2410</v>
      </c>
      <c r="E16" s="22">
        <f t="shared" si="4"/>
        <v>-354</v>
      </c>
      <c r="F16" s="22">
        <f>+F59+F60+F61+F62</f>
        <v>34</v>
      </c>
      <c r="G16" s="22">
        <f>+G59+G60+G61+G62</f>
        <v>388</v>
      </c>
      <c r="H16" s="22">
        <f t="shared" si="5"/>
        <v>-1626</v>
      </c>
      <c r="I16" s="22">
        <f>+I59+I60+I61+I62</f>
        <v>396</v>
      </c>
      <c r="J16" s="22">
        <f>+J59+J60+J61+J62</f>
        <v>2022</v>
      </c>
      <c r="K16" s="40"/>
    </row>
    <row r="17" spans="1:11" s="24" customFormat="1" ht="21" customHeight="1" x14ac:dyDescent="0.2">
      <c r="A17" s="75">
        <v>2007</v>
      </c>
      <c r="B17" s="76">
        <f t="shared" si="1"/>
        <v>-2106</v>
      </c>
      <c r="C17" s="76">
        <f t="shared" si="2"/>
        <v>509</v>
      </c>
      <c r="D17" s="76">
        <f t="shared" si="3"/>
        <v>2615</v>
      </c>
      <c r="E17" s="76">
        <f t="shared" si="4"/>
        <v>-463</v>
      </c>
      <c r="F17" s="76">
        <f>+F63+F64+F65+F66</f>
        <v>67</v>
      </c>
      <c r="G17" s="76">
        <f>+G63+G64+G65+G66</f>
        <v>530</v>
      </c>
      <c r="H17" s="76">
        <f t="shared" si="5"/>
        <v>-1643</v>
      </c>
      <c r="I17" s="76">
        <f>+I63+I64+I65+I66</f>
        <v>442</v>
      </c>
      <c r="J17" s="76">
        <f>+J63+J64+J65+J66</f>
        <v>2085</v>
      </c>
      <c r="K17" s="40"/>
    </row>
    <row r="18" spans="1:11" s="24" customFormat="1" ht="21" customHeight="1" x14ac:dyDescent="0.2">
      <c r="A18" s="21">
        <v>2008</v>
      </c>
      <c r="B18" s="22">
        <f t="shared" si="1"/>
        <v>-2383</v>
      </c>
      <c r="C18" s="22">
        <f t="shared" si="2"/>
        <v>453</v>
      </c>
      <c r="D18" s="22">
        <f t="shared" si="3"/>
        <v>2836</v>
      </c>
      <c r="E18" s="22">
        <f t="shared" si="4"/>
        <v>-644</v>
      </c>
      <c r="F18" s="22">
        <f>+F67+F68+F69+F70</f>
        <v>76</v>
      </c>
      <c r="G18" s="22">
        <f>+G67+G68+G69+G70</f>
        <v>720</v>
      </c>
      <c r="H18" s="22">
        <f t="shared" si="5"/>
        <v>-1739</v>
      </c>
      <c r="I18" s="22">
        <f>+I67+I68+I69+I70</f>
        <v>377</v>
      </c>
      <c r="J18" s="22">
        <f>+J67+J68+J69+J70</f>
        <v>2116</v>
      </c>
      <c r="K18" s="40"/>
    </row>
    <row r="19" spans="1:11" ht="21" customHeight="1" x14ac:dyDescent="0.2">
      <c r="A19" s="75">
        <v>2009</v>
      </c>
      <c r="B19" s="76">
        <f t="shared" si="1"/>
        <v>-2286</v>
      </c>
      <c r="C19" s="76">
        <f t="shared" si="2"/>
        <v>431</v>
      </c>
      <c r="D19" s="76">
        <f t="shared" si="3"/>
        <v>2717</v>
      </c>
      <c r="E19" s="76">
        <f t="shared" si="4"/>
        <v>-476</v>
      </c>
      <c r="F19" s="76">
        <f>+F71+F72+F73+F74</f>
        <v>119</v>
      </c>
      <c r="G19" s="76">
        <f>+G71+G72+G73+G74</f>
        <v>595</v>
      </c>
      <c r="H19" s="76">
        <f t="shared" si="5"/>
        <v>-1810</v>
      </c>
      <c r="I19" s="76">
        <f>+I71+I72+I73+I74</f>
        <v>312</v>
      </c>
      <c r="J19" s="76">
        <f>+J71+J72+J73+J74</f>
        <v>2122</v>
      </c>
      <c r="K19" s="40"/>
    </row>
    <row r="20" spans="1:11" s="24" customFormat="1" ht="21" customHeight="1" x14ac:dyDescent="0.2">
      <c r="A20" s="25">
        <v>2010</v>
      </c>
      <c r="B20" s="22">
        <f t="shared" si="1"/>
        <v>-2897</v>
      </c>
      <c r="C20" s="22">
        <f t="shared" si="2"/>
        <v>280</v>
      </c>
      <c r="D20" s="22">
        <f t="shared" si="3"/>
        <v>3177</v>
      </c>
      <c r="E20" s="22">
        <f t="shared" si="4"/>
        <v>95</v>
      </c>
      <c r="F20" s="22">
        <f>+F75+F76+F77+F78</f>
        <v>142</v>
      </c>
      <c r="G20" s="22">
        <f>+G75+G76+G77+G78</f>
        <v>47</v>
      </c>
      <c r="H20" s="22">
        <f t="shared" si="5"/>
        <v>-2992</v>
      </c>
      <c r="I20" s="22">
        <f>+I75+I76+I77+I78</f>
        <v>138</v>
      </c>
      <c r="J20" s="22">
        <f>+J75+J76+J77+J78</f>
        <v>3130</v>
      </c>
      <c r="K20" s="40"/>
    </row>
    <row r="21" spans="1:11" ht="21" customHeight="1" x14ac:dyDescent="0.2">
      <c r="A21" s="75">
        <v>2011</v>
      </c>
      <c r="B21" s="76">
        <f t="shared" si="1"/>
        <v>-4322</v>
      </c>
      <c r="C21" s="76">
        <f t="shared" si="2"/>
        <v>361</v>
      </c>
      <c r="D21" s="76">
        <f t="shared" si="3"/>
        <v>4683</v>
      </c>
      <c r="E21" s="76">
        <f t="shared" si="4"/>
        <v>-848</v>
      </c>
      <c r="F21" s="76">
        <f>+F79+F80+F81+F82</f>
        <v>216</v>
      </c>
      <c r="G21" s="76">
        <f>+G79+G80+G81+G82</f>
        <v>1064</v>
      </c>
      <c r="H21" s="76">
        <f t="shared" si="5"/>
        <v>-3474</v>
      </c>
      <c r="I21" s="76">
        <f>+I79+I80+I81+I82</f>
        <v>145</v>
      </c>
      <c r="J21" s="76">
        <f>+J79+J80+J81+J82</f>
        <v>3619</v>
      </c>
      <c r="K21" s="40"/>
    </row>
    <row r="22" spans="1:11" ht="21" customHeight="1" x14ac:dyDescent="0.2">
      <c r="A22" s="25">
        <v>2012</v>
      </c>
      <c r="B22" s="22">
        <f t="shared" si="1"/>
        <v>-5125</v>
      </c>
      <c r="C22" s="22">
        <f t="shared" si="2"/>
        <v>414</v>
      </c>
      <c r="D22" s="22">
        <f t="shared" si="3"/>
        <v>5539</v>
      </c>
      <c r="E22" s="22">
        <f t="shared" si="4"/>
        <v>-1111</v>
      </c>
      <c r="F22" s="22">
        <f>+F83+F84+F85+F86</f>
        <v>293</v>
      </c>
      <c r="G22" s="22">
        <f>+G83+G84+G85+G86</f>
        <v>1404</v>
      </c>
      <c r="H22" s="22">
        <f t="shared" si="5"/>
        <v>-4014</v>
      </c>
      <c r="I22" s="22">
        <f>+I83+I84+I85+I86</f>
        <v>121</v>
      </c>
      <c r="J22" s="22">
        <f>+J83+J84+J85+J86</f>
        <v>4135</v>
      </c>
      <c r="K22" s="40"/>
    </row>
    <row r="23" spans="1:11" ht="21" customHeight="1" x14ac:dyDescent="0.2">
      <c r="A23" s="75">
        <v>2013</v>
      </c>
      <c r="B23" s="76">
        <f t="shared" si="1"/>
        <v>-5130</v>
      </c>
      <c r="C23" s="76">
        <f t="shared" si="2"/>
        <v>344</v>
      </c>
      <c r="D23" s="76">
        <f t="shared" si="3"/>
        <v>5474</v>
      </c>
      <c r="E23" s="76">
        <f t="shared" si="4"/>
        <v>-984</v>
      </c>
      <c r="F23" s="76">
        <f>+F87+F88+F89+F90</f>
        <v>195</v>
      </c>
      <c r="G23" s="76">
        <f>+G87+G88+G89+G90</f>
        <v>1179</v>
      </c>
      <c r="H23" s="76">
        <f t="shared" si="5"/>
        <v>-4146</v>
      </c>
      <c r="I23" s="76">
        <f>+I87+I88+I89+I90</f>
        <v>149</v>
      </c>
      <c r="J23" s="76">
        <f>+J87+J88+J89+J90</f>
        <v>4295</v>
      </c>
      <c r="K23" s="40"/>
    </row>
    <row r="24" spans="1:11" ht="21" customHeight="1" x14ac:dyDescent="0.2">
      <c r="A24" s="25">
        <v>2014</v>
      </c>
      <c r="B24" s="22">
        <f t="shared" si="1"/>
        <v>-4696</v>
      </c>
      <c r="C24" s="22">
        <f t="shared" si="2"/>
        <v>444</v>
      </c>
      <c r="D24" s="22">
        <f t="shared" si="3"/>
        <v>5140</v>
      </c>
      <c r="E24" s="22">
        <f t="shared" si="4"/>
        <v>-983</v>
      </c>
      <c r="F24" s="22">
        <f>+F91+F92+F93+F94</f>
        <v>235</v>
      </c>
      <c r="G24" s="22">
        <f>+G91+G92+G93+G94</f>
        <v>1218</v>
      </c>
      <c r="H24" s="22">
        <f t="shared" si="5"/>
        <v>-3713</v>
      </c>
      <c r="I24" s="22">
        <f>+I91+I92+I93+I94</f>
        <v>209</v>
      </c>
      <c r="J24" s="22">
        <f>+J91+J92+J93+J94</f>
        <v>3922</v>
      </c>
      <c r="K24" s="40"/>
    </row>
    <row r="25" spans="1:11" ht="21" customHeight="1" x14ac:dyDescent="0.2">
      <c r="A25" s="75">
        <v>2015</v>
      </c>
      <c r="B25" s="76">
        <f t="shared" si="1"/>
        <v>-4405</v>
      </c>
      <c r="C25" s="76">
        <f>+F25+I25</f>
        <v>540</v>
      </c>
      <c r="D25" s="76">
        <f>+G25+J25</f>
        <v>4945</v>
      </c>
      <c r="E25" s="76">
        <f t="shared" si="4"/>
        <v>-809</v>
      </c>
      <c r="F25" s="76">
        <f>+F95+F96+F97+F98</f>
        <v>286</v>
      </c>
      <c r="G25" s="76">
        <f>+G95+G96+G97+G98</f>
        <v>1095</v>
      </c>
      <c r="H25" s="76">
        <f t="shared" si="5"/>
        <v>-3596</v>
      </c>
      <c r="I25" s="76">
        <f>+I95+I96+I97+I98</f>
        <v>254</v>
      </c>
      <c r="J25" s="76">
        <f>+J95+J96+J97+J98</f>
        <v>3850</v>
      </c>
      <c r="K25" s="40"/>
    </row>
    <row r="26" spans="1:11" ht="21" customHeight="1" x14ac:dyDescent="0.2">
      <c r="A26" s="25">
        <v>2016</v>
      </c>
      <c r="B26" s="22">
        <f t="shared" ref="B26:B27" si="6">+C26-D26</f>
        <v>-3612</v>
      </c>
      <c r="C26" s="22">
        <f t="shared" ref="C26" si="7">+F26+I26</f>
        <v>599</v>
      </c>
      <c r="D26" s="22">
        <f t="shared" ref="D26" si="8">+G26+J26</f>
        <v>4211</v>
      </c>
      <c r="E26" s="22">
        <f t="shared" ref="E26:E27" si="9">+F26-G26</f>
        <v>-428</v>
      </c>
      <c r="F26" s="22">
        <f>+F99+F100+F101+F102</f>
        <v>367</v>
      </c>
      <c r="G26" s="22">
        <f>+G99+G100+G101+G102</f>
        <v>795</v>
      </c>
      <c r="H26" s="22">
        <f t="shared" ref="H26:H27" si="10">+I26-J26</f>
        <v>-3184</v>
      </c>
      <c r="I26" s="22">
        <f>+I99+I100+I101+I102</f>
        <v>232</v>
      </c>
      <c r="J26" s="22">
        <f>+J99+J100+J101+J102</f>
        <v>3416</v>
      </c>
      <c r="K26" s="40"/>
    </row>
    <row r="27" spans="1:11" ht="21" customHeight="1" x14ac:dyDescent="0.2">
      <c r="A27" s="75">
        <v>2017</v>
      </c>
      <c r="B27" s="76">
        <f t="shared" si="6"/>
        <v>-3351</v>
      </c>
      <c r="C27" s="76">
        <f t="shared" ref="C27:D29" si="11">+F27+I27</f>
        <v>666</v>
      </c>
      <c r="D27" s="76">
        <f t="shared" si="11"/>
        <v>4017</v>
      </c>
      <c r="E27" s="76">
        <f t="shared" si="9"/>
        <v>-280</v>
      </c>
      <c r="F27" s="76">
        <f>+F103+F104+F105+F106</f>
        <v>415</v>
      </c>
      <c r="G27" s="76">
        <f>+G103+G104+G105+G106</f>
        <v>695</v>
      </c>
      <c r="H27" s="76">
        <f t="shared" si="10"/>
        <v>-3071</v>
      </c>
      <c r="I27" s="76">
        <f>+I103+I104+I105+I106</f>
        <v>251</v>
      </c>
      <c r="J27" s="76">
        <f>+J103+J104+J105+J106</f>
        <v>3322</v>
      </c>
      <c r="K27" s="40"/>
    </row>
    <row r="28" spans="1:11" s="52" customFormat="1" ht="21" customHeight="1" x14ac:dyDescent="0.2">
      <c r="A28" s="25">
        <v>2018</v>
      </c>
      <c r="B28" s="53">
        <f t="shared" ref="B28:B31" si="12">+C28-D28</f>
        <v>-3340</v>
      </c>
      <c r="C28" s="53">
        <f t="shared" si="11"/>
        <v>570</v>
      </c>
      <c r="D28" s="53">
        <f t="shared" si="11"/>
        <v>3910</v>
      </c>
      <c r="E28" s="53">
        <f t="shared" ref="E28:E31" si="13">+F28-G28</f>
        <v>-483</v>
      </c>
      <c r="F28" s="53">
        <f>+F108+F109+F110+F107</f>
        <v>281</v>
      </c>
      <c r="G28" s="53">
        <f>+G108+G109+G110+G107</f>
        <v>764</v>
      </c>
      <c r="H28" s="53">
        <f t="shared" ref="H28:H31" si="14">+I28-J28</f>
        <v>-2857</v>
      </c>
      <c r="I28" s="53">
        <f>+I108+I109+I110+I107</f>
        <v>289</v>
      </c>
      <c r="J28" s="53">
        <f>+J108+J109+J110+J107</f>
        <v>3146</v>
      </c>
      <c r="K28" s="51"/>
    </row>
    <row r="29" spans="1:11" ht="21" customHeight="1" x14ac:dyDescent="0.2">
      <c r="A29" s="75">
        <v>2019</v>
      </c>
      <c r="B29" s="76">
        <f t="shared" si="12"/>
        <v>-3098</v>
      </c>
      <c r="C29" s="76">
        <f t="shared" si="11"/>
        <v>699</v>
      </c>
      <c r="D29" s="76">
        <f t="shared" si="11"/>
        <v>3797</v>
      </c>
      <c r="E29" s="76">
        <f t="shared" si="13"/>
        <v>-732</v>
      </c>
      <c r="F29" s="76">
        <f>+F111+F112+F113+F114</f>
        <v>298</v>
      </c>
      <c r="G29" s="76">
        <f>+G111+G112+G113+G114</f>
        <v>1030</v>
      </c>
      <c r="H29" s="76">
        <f t="shared" si="14"/>
        <v>-2366</v>
      </c>
      <c r="I29" s="76">
        <f>+I111+I112+I113+I114</f>
        <v>401</v>
      </c>
      <c r="J29" s="76">
        <f>+J111+J112+J113+J114</f>
        <v>2767</v>
      </c>
      <c r="K29" s="40"/>
    </row>
    <row r="30" spans="1:11" ht="21" customHeight="1" x14ac:dyDescent="0.2">
      <c r="A30" s="25">
        <v>2020</v>
      </c>
      <c r="B30" s="22">
        <f t="shared" si="12"/>
        <v>-1921</v>
      </c>
      <c r="C30" s="22">
        <f t="shared" ref="C30" si="15">+F30+I30</f>
        <v>536</v>
      </c>
      <c r="D30" s="22">
        <f t="shared" ref="D30" si="16">+G30+J30</f>
        <v>2457</v>
      </c>
      <c r="E30" s="22">
        <f t="shared" si="13"/>
        <v>34</v>
      </c>
      <c r="F30" s="22">
        <f>+F115+F116+F117+F118</f>
        <v>253</v>
      </c>
      <c r="G30" s="22">
        <f>+G115+G116+G117+G118</f>
        <v>219</v>
      </c>
      <c r="H30" s="22">
        <f t="shared" si="14"/>
        <v>-1955</v>
      </c>
      <c r="I30" s="22">
        <f>+I115+I116+I117+I118</f>
        <v>283</v>
      </c>
      <c r="J30" s="22">
        <f>+J115+J116+J117+J118</f>
        <v>2238</v>
      </c>
      <c r="K30" s="40"/>
    </row>
    <row r="31" spans="1:11" ht="21" customHeight="1" x14ac:dyDescent="0.2">
      <c r="A31" s="75">
        <v>2021</v>
      </c>
      <c r="B31" s="76">
        <f t="shared" si="12"/>
        <v>-1925</v>
      </c>
      <c r="C31" s="76">
        <f>+F31+I31</f>
        <v>649</v>
      </c>
      <c r="D31" s="76">
        <f>+G31+J31</f>
        <v>2574</v>
      </c>
      <c r="E31" s="76">
        <f t="shared" si="13"/>
        <v>-367</v>
      </c>
      <c r="F31" s="76">
        <f>+F119+F120+F121+F122</f>
        <v>353</v>
      </c>
      <c r="G31" s="76">
        <f>+G119+G120+G121+G122</f>
        <v>720</v>
      </c>
      <c r="H31" s="76">
        <f t="shared" si="14"/>
        <v>-1558</v>
      </c>
      <c r="I31" s="76">
        <f>+I119+I120+I121+I122</f>
        <v>296</v>
      </c>
      <c r="J31" s="76">
        <f>+J119+J120+J121+J122</f>
        <v>1854</v>
      </c>
      <c r="K31" s="40"/>
    </row>
    <row r="32" spans="1:11" ht="21" customHeight="1" x14ac:dyDescent="0.2">
      <c r="A32" s="25">
        <v>2022</v>
      </c>
      <c r="B32" s="22">
        <f>+B123+B124+B125+B126</f>
        <v>-1840</v>
      </c>
      <c r="C32" s="22">
        <f t="shared" ref="C32:J32" si="17">+C123+C124+C125+C126</f>
        <v>791</v>
      </c>
      <c r="D32" s="22">
        <f t="shared" si="17"/>
        <v>2631</v>
      </c>
      <c r="E32" s="22">
        <f t="shared" si="17"/>
        <v>-376</v>
      </c>
      <c r="F32" s="22">
        <f t="shared" si="17"/>
        <v>409</v>
      </c>
      <c r="G32" s="22">
        <f t="shared" si="17"/>
        <v>785</v>
      </c>
      <c r="H32" s="22">
        <f t="shared" si="17"/>
        <v>-1464</v>
      </c>
      <c r="I32" s="22">
        <f t="shared" si="17"/>
        <v>382</v>
      </c>
      <c r="J32" s="22">
        <f t="shared" si="17"/>
        <v>1846</v>
      </c>
      <c r="K32" s="40"/>
    </row>
    <row r="33" spans="1:11" ht="21" customHeight="1" x14ac:dyDescent="0.2">
      <c r="A33" s="75">
        <v>2023</v>
      </c>
      <c r="B33" s="76">
        <f t="shared" ref="B33" si="18">+C33-D33</f>
        <v>-2324</v>
      </c>
      <c r="C33" s="76">
        <f>+F33+I33</f>
        <v>1184</v>
      </c>
      <c r="D33" s="76">
        <f>+G33+J33</f>
        <v>3508</v>
      </c>
      <c r="E33" s="76">
        <f t="shared" ref="E33" si="19">+F33-G33</f>
        <v>-455</v>
      </c>
      <c r="F33" s="76">
        <f>+F127+F128+F129+F130</f>
        <v>441</v>
      </c>
      <c r="G33" s="76">
        <f>+G127+G128+G129+G130</f>
        <v>896</v>
      </c>
      <c r="H33" s="76">
        <f t="shared" ref="H33" si="20">+I33-J33</f>
        <v>-1869</v>
      </c>
      <c r="I33" s="76">
        <f>+I127+I128+I129+I130</f>
        <v>743</v>
      </c>
      <c r="J33" s="76">
        <f>+J127+J128+J129+J130</f>
        <v>2612</v>
      </c>
      <c r="K33" s="40"/>
    </row>
    <row r="34" spans="1:11" ht="21" customHeight="1" x14ac:dyDescent="0.2">
      <c r="A34" s="78"/>
      <c r="B34" s="79"/>
      <c r="C34" s="79"/>
      <c r="D34" s="79"/>
      <c r="E34" s="79"/>
      <c r="F34" s="79"/>
      <c r="G34" s="79"/>
      <c r="H34" s="79"/>
      <c r="I34" s="79"/>
      <c r="J34" s="79"/>
      <c r="K34" s="40"/>
    </row>
    <row r="35" spans="1:11" ht="21" hidden="1" customHeight="1" x14ac:dyDescent="0.2">
      <c r="A35" s="26" t="s">
        <v>229</v>
      </c>
      <c r="B35" s="22">
        <f t="shared" ref="B35" si="21">+C35-D35</f>
        <v>0</v>
      </c>
      <c r="C35" s="22">
        <f t="shared" ref="C35" si="22">+F35+I35</f>
        <v>0</v>
      </c>
      <c r="D35" s="22">
        <f t="shared" ref="D35" si="23">+G35+J35</f>
        <v>0</v>
      </c>
      <c r="E35" s="22">
        <f t="shared" ref="E35" si="24">+F35-G35</f>
        <v>0</v>
      </c>
      <c r="F35" s="22"/>
      <c r="G35" s="22"/>
      <c r="H35" s="22">
        <f t="shared" ref="H35" si="25">+I35-J35</f>
        <v>0</v>
      </c>
      <c r="I35" s="22"/>
      <c r="J35" s="22"/>
      <c r="K35" s="40"/>
    </row>
    <row r="36" spans="1:11" ht="21" hidden="1" customHeight="1" x14ac:dyDescent="0.2">
      <c r="A36" s="80" t="s">
        <v>65</v>
      </c>
      <c r="B36" s="76">
        <f t="shared" si="1"/>
        <v>0</v>
      </c>
      <c r="C36" s="76">
        <f t="shared" si="2"/>
        <v>0</v>
      </c>
      <c r="D36" s="76">
        <f t="shared" si="3"/>
        <v>0</v>
      </c>
      <c r="E36" s="76">
        <f t="shared" si="4"/>
        <v>0</v>
      </c>
      <c r="F36" s="76"/>
      <c r="G36" s="76"/>
      <c r="H36" s="76">
        <f t="shared" si="5"/>
        <v>0</v>
      </c>
      <c r="I36" s="76"/>
      <c r="J36" s="76"/>
      <c r="K36" s="40"/>
    </row>
    <row r="37" spans="1:11" ht="21" hidden="1" customHeight="1" x14ac:dyDescent="0.2">
      <c r="A37" s="26" t="s">
        <v>66</v>
      </c>
      <c r="B37" s="22">
        <f t="shared" si="1"/>
        <v>0</v>
      </c>
      <c r="C37" s="22">
        <f t="shared" si="2"/>
        <v>0</v>
      </c>
      <c r="D37" s="22">
        <f t="shared" si="3"/>
        <v>0</v>
      </c>
      <c r="E37" s="22">
        <f t="shared" si="4"/>
        <v>0</v>
      </c>
      <c r="F37" s="22"/>
      <c r="G37" s="22"/>
      <c r="H37" s="22">
        <f t="shared" si="5"/>
        <v>0</v>
      </c>
      <c r="I37" s="22"/>
      <c r="J37" s="22"/>
      <c r="K37" s="40"/>
    </row>
    <row r="38" spans="1:11" ht="21" hidden="1" customHeight="1" x14ac:dyDescent="0.2">
      <c r="A38" s="80" t="s">
        <v>67</v>
      </c>
      <c r="B38" s="76">
        <f t="shared" si="1"/>
        <v>0</v>
      </c>
      <c r="C38" s="76">
        <f t="shared" si="2"/>
        <v>0</v>
      </c>
      <c r="D38" s="76">
        <f t="shared" si="3"/>
        <v>0</v>
      </c>
      <c r="E38" s="76">
        <f t="shared" si="4"/>
        <v>0</v>
      </c>
      <c r="F38" s="76"/>
      <c r="G38" s="76"/>
      <c r="H38" s="76">
        <f t="shared" si="5"/>
        <v>0</v>
      </c>
      <c r="I38" s="76"/>
      <c r="J38" s="76"/>
      <c r="K38" s="40"/>
    </row>
    <row r="39" spans="1:11" ht="21" hidden="1" customHeight="1" x14ac:dyDescent="0.2">
      <c r="A39" s="26" t="s">
        <v>68</v>
      </c>
      <c r="B39" s="22">
        <f t="shared" si="1"/>
        <v>0</v>
      </c>
      <c r="C39" s="22">
        <f t="shared" si="2"/>
        <v>0</v>
      </c>
      <c r="D39" s="22">
        <f t="shared" si="3"/>
        <v>0</v>
      </c>
      <c r="E39" s="22">
        <f t="shared" si="4"/>
        <v>0</v>
      </c>
      <c r="F39" s="22"/>
      <c r="G39" s="22"/>
      <c r="H39" s="22">
        <f t="shared" si="5"/>
        <v>0</v>
      </c>
      <c r="I39" s="22"/>
      <c r="J39" s="22"/>
      <c r="K39" s="40"/>
    </row>
    <row r="40" spans="1:11" ht="21" hidden="1" customHeight="1" x14ac:dyDescent="0.2">
      <c r="A40" s="80" t="s">
        <v>69</v>
      </c>
      <c r="B40" s="76">
        <f t="shared" si="1"/>
        <v>0</v>
      </c>
      <c r="C40" s="76">
        <f t="shared" si="2"/>
        <v>0</v>
      </c>
      <c r="D40" s="76">
        <f t="shared" si="3"/>
        <v>0</v>
      </c>
      <c r="E40" s="76">
        <f t="shared" si="4"/>
        <v>0</v>
      </c>
      <c r="F40" s="76"/>
      <c r="G40" s="76"/>
      <c r="H40" s="76">
        <f t="shared" si="5"/>
        <v>0</v>
      </c>
      <c r="I40" s="76"/>
      <c r="J40" s="76"/>
      <c r="K40" s="40"/>
    </row>
    <row r="41" spans="1:11" ht="21" hidden="1" customHeight="1" x14ac:dyDescent="0.2">
      <c r="A41" s="26" t="s">
        <v>70</v>
      </c>
      <c r="B41" s="22">
        <f t="shared" si="1"/>
        <v>0</v>
      </c>
      <c r="C41" s="22">
        <f t="shared" si="2"/>
        <v>0</v>
      </c>
      <c r="D41" s="22">
        <f t="shared" si="3"/>
        <v>0</v>
      </c>
      <c r="E41" s="22">
        <f t="shared" si="4"/>
        <v>0</v>
      </c>
      <c r="F41" s="22"/>
      <c r="G41" s="22"/>
      <c r="H41" s="22">
        <f t="shared" si="5"/>
        <v>0</v>
      </c>
      <c r="I41" s="22"/>
      <c r="J41" s="22"/>
      <c r="K41" s="40"/>
    </row>
    <row r="42" spans="1:11" ht="21" hidden="1" customHeight="1" x14ac:dyDescent="0.2">
      <c r="A42" s="80" t="s">
        <v>71</v>
      </c>
      <c r="B42" s="76">
        <f t="shared" si="1"/>
        <v>0</v>
      </c>
      <c r="C42" s="76">
        <f t="shared" si="2"/>
        <v>0</v>
      </c>
      <c r="D42" s="76">
        <f t="shared" si="3"/>
        <v>0</v>
      </c>
      <c r="E42" s="76">
        <f t="shared" si="4"/>
        <v>0</v>
      </c>
      <c r="F42" s="76"/>
      <c r="G42" s="76"/>
      <c r="H42" s="76">
        <f t="shared" si="5"/>
        <v>0</v>
      </c>
      <c r="I42" s="76"/>
      <c r="J42" s="76"/>
      <c r="K42" s="40"/>
    </row>
    <row r="43" spans="1:11" ht="21" hidden="1" customHeight="1" x14ac:dyDescent="0.2">
      <c r="A43" s="26" t="s">
        <v>72</v>
      </c>
      <c r="B43" s="22">
        <f t="shared" si="1"/>
        <v>0</v>
      </c>
      <c r="C43" s="22">
        <f t="shared" si="2"/>
        <v>0</v>
      </c>
      <c r="D43" s="22">
        <f t="shared" si="3"/>
        <v>0</v>
      </c>
      <c r="E43" s="22">
        <f t="shared" si="4"/>
        <v>0</v>
      </c>
      <c r="F43" s="22"/>
      <c r="G43" s="22"/>
      <c r="H43" s="22">
        <f t="shared" si="5"/>
        <v>0</v>
      </c>
      <c r="I43" s="22"/>
      <c r="J43" s="22"/>
      <c r="K43" s="40"/>
    </row>
    <row r="44" spans="1:11" ht="21" hidden="1" customHeight="1" x14ac:dyDescent="0.2">
      <c r="A44" s="80" t="s">
        <v>73</v>
      </c>
      <c r="B44" s="76">
        <f t="shared" si="1"/>
        <v>0</v>
      </c>
      <c r="C44" s="76">
        <f t="shared" si="2"/>
        <v>0</v>
      </c>
      <c r="D44" s="76">
        <f t="shared" si="3"/>
        <v>0</v>
      </c>
      <c r="E44" s="76">
        <f t="shared" si="4"/>
        <v>0</v>
      </c>
      <c r="F44" s="76"/>
      <c r="G44" s="76"/>
      <c r="H44" s="76">
        <f t="shared" si="5"/>
        <v>0</v>
      </c>
      <c r="I44" s="76"/>
      <c r="J44" s="76"/>
      <c r="K44" s="40"/>
    </row>
    <row r="45" spans="1:11" ht="21" hidden="1" customHeight="1" x14ac:dyDescent="0.2">
      <c r="A45" s="26" t="s">
        <v>74</v>
      </c>
      <c r="B45" s="22">
        <f t="shared" si="1"/>
        <v>0</v>
      </c>
      <c r="C45" s="22">
        <f t="shared" si="2"/>
        <v>0</v>
      </c>
      <c r="D45" s="22">
        <f t="shared" si="3"/>
        <v>0</v>
      </c>
      <c r="E45" s="22">
        <f t="shared" si="4"/>
        <v>0</v>
      </c>
      <c r="F45" s="22"/>
      <c r="G45" s="22"/>
      <c r="H45" s="22">
        <f t="shared" si="5"/>
        <v>0</v>
      </c>
      <c r="I45" s="22"/>
      <c r="J45" s="22"/>
      <c r="K45" s="40"/>
    </row>
    <row r="46" spans="1:11" ht="21" hidden="1" customHeight="1" x14ac:dyDescent="0.2">
      <c r="A46" s="80" t="s">
        <v>75</v>
      </c>
      <c r="B46" s="76">
        <f t="shared" si="1"/>
        <v>0</v>
      </c>
      <c r="C46" s="76">
        <f t="shared" si="2"/>
        <v>0</v>
      </c>
      <c r="D46" s="76">
        <f t="shared" si="3"/>
        <v>0</v>
      </c>
      <c r="E46" s="76">
        <f t="shared" si="4"/>
        <v>0</v>
      </c>
      <c r="F46" s="76"/>
      <c r="G46" s="76"/>
      <c r="H46" s="76">
        <f t="shared" si="5"/>
        <v>0</v>
      </c>
      <c r="I46" s="76"/>
      <c r="J46" s="76"/>
      <c r="K46" s="40"/>
    </row>
    <row r="47" spans="1:11" ht="21" hidden="1" customHeight="1" x14ac:dyDescent="0.2">
      <c r="A47" s="26" t="s">
        <v>76</v>
      </c>
      <c r="B47" s="22">
        <f t="shared" si="1"/>
        <v>0</v>
      </c>
      <c r="C47" s="22">
        <f t="shared" si="2"/>
        <v>0</v>
      </c>
      <c r="D47" s="22">
        <f t="shared" si="3"/>
        <v>0</v>
      </c>
      <c r="E47" s="22">
        <f t="shared" si="4"/>
        <v>0</v>
      </c>
      <c r="F47" s="22"/>
      <c r="G47" s="22"/>
      <c r="H47" s="22">
        <f t="shared" si="5"/>
        <v>0</v>
      </c>
      <c r="I47" s="22"/>
      <c r="J47" s="22"/>
      <c r="K47" s="40"/>
    </row>
    <row r="48" spans="1:11" ht="21" hidden="1" customHeight="1" x14ac:dyDescent="0.2">
      <c r="A48" s="80" t="s">
        <v>77</v>
      </c>
      <c r="B48" s="76">
        <f t="shared" si="1"/>
        <v>0</v>
      </c>
      <c r="C48" s="76">
        <f t="shared" si="2"/>
        <v>0</v>
      </c>
      <c r="D48" s="76">
        <f t="shared" si="3"/>
        <v>0</v>
      </c>
      <c r="E48" s="76">
        <f t="shared" si="4"/>
        <v>0</v>
      </c>
      <c r="F48" s="76"/>
      <c r="G48" s="76"/>
      <c r="H48" s="76">
        <f t="shared" si="5"/>
        <v>0</v>
      </c>
      <c r="I48" s="76"/>
      <c r="J48" s="76"/>
      <c r="K48" s="40"/>
    </row>
    <row r="49" spans="1:11" ht="21" hidden="1" customHeight="1" x14ac:dyDescent="0.2">
      <c r="A49" s="26" t="s">
        <v>78</v>
      </c>
      <c r="B49" s="22">
        <f t="shared" si="1"/>
        <v>0</v>
      </c>
      <c r="C49" s="22">
        <f t="shared" si="2"/>
        <v>0</v>
      </c>
      <c r="D49" s="22">
        <f t="shared" si="3"/>
        <v>0</v>
      </c>
      <c r="E49" s="22">
        <f t="shared" si="4"/>
        <v>0</v>
      </c>
      <c r="F49" s="22"/>
      <c r="G49" s="22"/>
      <c r="H49" s="22">
        <f t="shared" si="5"/>
        <v>0</v>
      </c>
      <c r="I49" s="22"/>
      <c r="J49" s="22"/>
      <c r="K49" s="40"/>
    </row>
    <row r="50" spans="1:11" ht="21" hidden="1" customHeight="1" x14ac:dyDescent="0.2">
      <c r="A50" s="80" t="s">
        <v>79</v>
      </c>
      <c r="B50" s="76">
        <f t="shared" si="1"/>
        <v>0</v>
      </c>
      <c r="C50" s="76">
        <f t="shared" si="2"/>
        <v>0</v>
      </c>
      <c r="D50" s="76">
        <f t="shared" si="3"/>
        <v>0</v>
      </c>
      <c r="E50" s="76">
        <f t="shared" si="4"/>
        <v>0</v>
      </c>
      <c r="F50" s="76"/>
      <c r="G50" s="76"/>
      <c r="H50" s="76">
        <f t="shared" si="5"/>
        <v>0</v>
      </c>
      <c r="I50" s="76"/>
      <c r="J50" s="76"/>
      <c r="K50" s="40"/>
    </row>
    <row r="51" spans="1:11" ht="21" customHeight="1" x14ac:dyDescent="0.2">
      <c r="A51" s="26" t="s">
        <v>9</v>
      </c>
      <c r="B51" s="22">
        <f t="shared" si="1"/>
        <v>-270</v>
      </c>
      <c r="C51" s="22">
        <f t="shared" si="2"/>
        <v>95</v>
      </c>
      <c r="D51" s="22">
        <f t="shared" si="3"/>
        <v>365</v>
      </c>
      <c r="E51" s="22">
        <f t="shared" si="4"/>
        <v>-3</v>
      </c>
      <c r="F51" s="34">
        <v>0</v>
      </c>
      <c r="G51" s="34">
        <v>3</v>
      </c>
      <c r="H51" s="22">
        <f t="shared" si="5"/>
        <v>-267</v>
      </c>
      <c r="I51" s="34">
        <v>95</v>
      </c>
      <c r="J51" s="34">
        <v>362</v>
      </c>
      <c r="K51" s="40"/>
    </row>
    <row r="52" spans="1:11" ht="21" customHeight="1" x14ac:dyDescent="0.2">
      <c r="A52" s="80" t="s">
        <v>10</v>
      </c>
      <c r="B52" s="76">
        <f t="shared" si="1"/>
        <v>-250</v>
      </c>
      <c r="C52" s="76">
        <f t="shared" si="2"/>
        <v>72</v>
      </c>
      <c r="D52" s="76">
        <f t="shared" si="3"/>
        <v>322</v>
      </c>
      <c r="E52" s="76">
        <f t="shared" si="4"/>
        <v>-59</v>
      </c>
      <c r="F52" s="69">
        <v>4</v>
      </c>
      <c r="G52" s="69">
        <v>63</v>
      </c>
      <c r="H52" s="76">
        <f t="shared" si="5"/>
        <v>-191</v>
      </c>
      <c r="I52" s="69">
        <v>68</v>
      </c>
      <c r="J52" s="69">
        <v>259</v>
      </c>
      <c r="K52" s="40"/>
    </row>
    <row r="53" spans="1:11" ht="21" customHeight="1" x14ac:dyDescent="0.2">
      <c r="A53" s="26" t="s">
        <v>11</v>
      </c>
      <c r="B53" s="22">
        <f t="shared" si="1"/>
        <v>-238</v>
      </c>
      <c r="C53" s="22">
        <f t="shared" si="2"/>
        <v>66</v>
      </c>
      <c r="D53" s="22">
        <f t="shared" si="3"/>
        <v>304</v>
      </c>
      <c r="E53" s="22">
        <f t="shared" si="4"/>
        <v>-41</v>
      </c>
      <c r="F53" s="34">
        <v>1</v>
      </c>
      <c r="G53" s="34">
        <v>42</v>
      </c>
      <c r="H53" s="22">
        <f t="shared" si="5"/>
        <v>-197</v>
      </c>
      <c r="I53" s="34">
        <v>65</v>
      </c>
      <c r="J53" s="34">
        <v>262</v>
      </c>
      <c r="K53" s="40"/>
    </row>
    <row r="54" spans="1:11" ht="21" customHeight="1" x14ac:dyDescent="0.2">
      <c r="A54" s="80" t="s">
        <v>12</v>
      </c>
      <c r="B54" s="76">
        <f t="shared" si="1"/>
        <v>-398</v>
      </c>
      <c r="C54" s="76">
        <f t="shared" si="2"/>
        <v>92</v>
      </c>
      <c r="D54" s="76">
        <f t="shared" si="3"/>
        <v>490</v>
      </c>
      <c r="E54" s="76">
        <f t="shared" si="4"/>
        <v>-8</v>
      </c>
      <c r="F54" s="69">
        <v>2</v>
      </c>
      <c r="G54" s="69">
        <v>10</v>
      </c>
      <c r="H54" s="76">
        <f t="shared" si="5"/>
        <v>-390</v>
      </c>
      <c r="I54" s="69">
        <v>90</v>
      </c>
      <c r="J54" s="69">
        <v>480</v>
      </c>
      <c r="K54" s="40"/>
    </row>
    <row r="55" spans="1:11" ht="21" customHeight="1" x14ac:dyDescent="0.2">
      <c r="A55" s="26" t="s">
        <v>13</v>
      </c>
      <c r="B55" s="22">
        <f t="shared" si="1"/>
        <v>-403</v>
      </c>
      <c r="C55" s="22">
        <f t="shared" si="2"/>
        <v>84</v>
      </c>
      <c r="D55" s="22">
        <f t="shared" si="3"/>
        <v>487</v>
      </c>
      <c r="E55" s="22">
        <f t="shared" si="4"/>
        <v>1</v>
      </c>
      <c r="F55" s="34">
        <v>2</v>
      </c>
      <c r="G55" s="34">
        <v>1</v>
      </c>
      <c r="H55" s="22">
        <f t="shared" si="5"/>
        <v>-404</v>
      </c>
      <c r="I55" s="34">
        <v>82</v>
      </c>
      <c r="J55" s="34">
        <v>486</v>
      </c>
      <c r="K55" s="40"/>
    </row>
    <row r="56" spans="1:11" ht="21" customHeight="1" x14ac:dyDescent="0.2">
      <c r="A56" s="80" t="s">
        <v>14</v>
      </c>
      <c r="B56" s="76">
        <f t="shared" si="1"/>
        <v>-353</v>
      </c>
      <c r="C56" s="76">
        <f t="shared" si="2"/>
        <v>91</v>
      </c>
      <c r="D56" s="76">
        <f t="shared" si="3"/>
        <v>444</v>
      </c>
      <c r="E56" s="76">
        <f t="shared" si="4"/>
        <v>-72</v>
      </c>
      <c r="F56" s="69">
        <v>7</v>
      </c>
      <c r="G56" s="69">
        <v>79</v>
      </c>
      <c r="H56" s="76">
        <f t="shared" si="5"/>
        <v>-281</v>
      </c>
      <c r="I56" s="69">
        <v>84</v>
      </c>
      <c r="J56" s="69">
        <v>365</v>
      </c>
      <c r="K56" s="40"/>
    </row>
    <row r="57" spans="1:11" ht="21" customHeight="1" x14ac:dyDescent="0.2">
      <c r="A57" s="26" t="s">
        <v>15</v>
      </c>
      <c r="B57" s="22">
        <f t="shared" si="1"/>
        <v>-248</v>
      </c>
      <c r="C57" s="22">
        <f t="shared" si="2"/>
        <v>65</v>
      </c>
      <c r="D57" s="22">
        <f t="shared" si="3"/>
        <v>313</v>
      </c>
      <c r="E57" s="22">
        <f t="shared" si="4"/>
        <v>-127</v>
      </c>
      <c r="F57" s="34">
        <v>2</v>
      </c>
      <c r="G57" s="34">
        <v>129</v>
      </c>
      <c r="H57" s="22">
        <f t="shared" si="5"/>
        <v>-121</v>
      </c>
      <c r="I57" s="34">
        <v>63</v>
      </c>
      <c r="J57" s="34">
        <v>184</v>
      </c>
      <c r="K57" s="40"/>
    </row>
    <row r="58" spans="1:11" ht="21" customHeight="1" x14ac:dyDescent="0.2">
      <c r="A58" s="80" t="s">
        <v>16</v>
      </c>
      <c r="B58" s="76">
        <f t="shared" si="1"/>
        <v>-406</v>
      </c>
      <c r="C58" s="76">
        <f t="shared" si="2"/>
        <v>91</v>
      </c>
      <c r="D58" s="76">
        <f t="shared" si="3"/>
        <v>497</v>
      </c>
      <c r="E58" s="76">
        <f t="shared" si="4"/>
        <v>-52</v>
      </c>
      <c r="F58" s="69">
        <v>2</v>
      </c>
      <c r="G58" s="69">
        <v>54</v>
      </c>
      <c r="H58" s="76">
        <f t="shared" si="5"/>
        <v>-354</v>
      </c>
      <c r="I58" s="69">
        <v>89</v>
      </c>
      <c r="J58" s="69">
        <v>443</v>
      </c>
      <c r="K58" s="40"/>
    </row>
    <row r="59" spans="1:11" ht="21" customHeight="1" x14ac:dyDescent="0.2">
      <c r="A59" s="26" t="s">
        <v>17</v>
      </c>
      <c r="B59" s="22">
        <f t="shared" si="1"/>
        <v>-541</v>
      </c>
      <c r="C59" s="22">
        <f t="shared" si="2"/>
        <v>100</v>
      </c>
      <c r="D59" s="22">
        <f t="shared" si="3"/>
        <v>641</v>
      </c>
      <c r="E59" s="22">
        <f t="shared" si="4"/>
        <v>0</v>
      </c>
      <c r="F59" s="34">
        <v>1</v>
      </c>
      <c r="G59" s="34">
        <v>1</v>
      </c>
      <c r="H59" s="22">
        <f t="shared" si="5"/>
        <v>-541</v>
      </c>
      <c r="I59" s="34">
        <v>99</v>
      </c>
      <c r="J59" s="34">
        <v>640</v>
      </c>
      <c r="K59" s="40"/>
    </row>
    <row r="60" spans="1:11" ht="21" customHeight="1" x14ac:dyDescent="0.2">
      <c r="A60" s="80" t="s">
        <v>18</v>
      </c>
      <c r="B60" s="76">
        <f t="shared" si="1"/>
        <v>-670</v>
      </c>
      <c r="C60" s="76">
        <f t="shared" si="2"/>
        <v>126</v>
      </c>
      <c r="D60" s="76">
        <f t="shared" si="3"/>
        <v>796</v>
      </c>
      <c r="E60" s="76">
        <f t="shared" si="4"/>
        <v>-131</v>
      </c>
      <c r="F60" s="69">
        <v>22</v>
      </c>
      <c r="G60" s="69">
        <v>153</v>
      </c>
      <c r="H60" s="76">
        <f t="shared" si="5"/>
        <v>-539</v>
      </c>
      <c r="I60" s="69">
        <v>104</v>
      </c>
      <c r="J60" s="69">
        <v>643</v>
      </c>
      <c r="K60" s="40"/>
    </row>
    <row r="61" spans="1:11" ht="21" customHeight="1" x14ac:dyDescent="0.2">
      <c r="A61" s="26" t="s">
        <v>19</v>
      </c>
      <c r="B61" s="22">
        <f t="shared" si="1"/>
        <v>-293</v>
      </c>
      <c r="C61" s="22">
        <f t="shared" si="2"/>
        <v>109</v>
      </c>
      <c r="D61" s="22">
        <f t="shared" si="3"/>
        <v>402</v>
      </c>
      <c r="E61" s="22">
        <f t="shared" si="4"/>
        <v>-200</v>
      </c>
      <c r="F61" s="34">
        <v>6</v>
      </c>
      <c r="G61" s="34">
        <v>206</v>
      </c>
      <c r="H61" s="22">
        <f t="shared" si="5"/>
        <v>-93</v>
      </c>
      <c r="I61" s="34">
        <v>103</v>
      </c>
      <c r="J61" s="34">
        <v>196</v>
      </c>
      <c r="K61" s="40"/>
    </row>
    <row r="62" spans="1:11" ht="21" customHeight="1" x14ac:dyDescent="0.2">
      <c r="A62" s="80" t="s">
        <v>20</v>
      </c>
      <c r="B62" s="76">
        <f t="shared" si="1"/>
        <v>-476</v>
      </c>
      <c r="C62" s="76">
        <f t="shared" si="2"/>
        <v>95</v>
      </c>
      <c r="D62" s="76">
        <f t="shared" si="3"/>
        <v>571</v>
      </c>
      <c r="E62" s="76">
        <f t="shared" si="4"/>
        <v>-23</v>
      </c>
      <c r="F62" s="69">
        <v>5</v>
      </c>
      <c r="G62" s="69">
        <v>28</v>
      </c>
      <c r="H62" s="76">
        <f t="shared" si="5"/>
        <v>-453</v>
      </c>
      <c r="I62" s="69">
        <v>90</v>
      </c>
      <c r="J62" s="69">
        <v>543</v>
      </c>
      <c r="K62" s="40"/>
    </row>
    <row r="63" spans="1:11" ht="21" customHeight="1" x14ac:dyDescent="0.2">
      <c r="A63" s="26" t="s">
        <v>21</v>
      </c>
      <c r="B63" s="22">
        <f t="shared" si="1"/>
        <v>-579</v>
      </c>
      <c r="C63" s="22">
        <f t="shared" si="2"/>
        <v>117</v>
      </c>
      <c r="D63" s="22">
        <f t="shared" si="3"/>
        <v>696</v>
      </c>
      <c r="E63" s="22">
        <f t="shared" si="4"/>
        <v>-1</v>
      </c>
      <c r="F63" s="34">
        <v>5</v>
      </c>
      <c r="G63" s="34">
        <v>6</v>
      </c>
      <c r="H63" s="22">
        <f t="shared" si="5"/>
        <v>-578</v>
      </c>
      <c r="I63" s="34">
        <v>112</v>
      </c>
      <c r="J63" s="34">
        <v>690</v>
      </c>
      <c r="K63" s="40"/>
    </row>
    <row r="64" spans="1:11" ht="21" customHeight="1" x14ac:dyDescent="0.2">
      <c r="A64" s="80" t="s">
        <v>22</v>
      </c>
      <c r="B64" s="76">
        <f t="shared" si="1"/>
        <v>-745</v>
      </c>
      <c r="C64" s="76">
        <f t="shared" si="2"/>
        <v>145</v>
      </c>
      <c r="D64" s="76">
        <f t="shared" si="3"/>
        <v>890</v>
      </c>
      <c r="E64" s="76">
        <f t="shared" si="4"/>
        <v>-210</v>
      </c>
      <c r="F64" s="69">
        <v>32</v>
      </c>
      <c r="G64" s="69">
        <v>242</v>
      </c>
      <c r="H64" s="76">
        <f t="shared" si="5"/>
        <v>-535</v>
      </c>
      <c r="I64" s="69">
        <v>113</v>
      </c>
      <c r="J64" s="69">
        <v>648</v>
      </c>
      <c r="K64" s="40"/>
    </row>
    <row r="65" spans="1:11" ht="21" customHeight="1" x14ac:dyDescent="0.2">
      <c r="A65" s="26" t="s">
        <v>23</v>
      </c>
      <c r="B65" s="22">
        <f t="shared" si="1"/>
        <v>-396</v>
      </c>
      <c r="C65" s="22">
        <f t="shared" si="2"/>
        <v>83</v>
      </c>
      <c r="D65" s="22">
        <f t="shared" si="3"/>
        <v>479</v>
      </c>
      <c r="E65" s="22">
        <f t="shared" si="4"/>
        <v>-147</v>
      </c>
      <c r="F65" s="34">
        <v>20</v>
      </c>
      <c r="G65" s="34">
        <v>167</v>
      </c>
      <c r="H65" s="22">
        <f t="shared" si="5"/>
        <v>-249</v>
      </c>
      <c r="I65" s="34">
        <v>63</v>
      </c>
      <c r="J65" s="34">
        <v>312</v>
      </c>
      <c r="K65" s="40"/>
    </row>
    <row r="66" spans="1:11" ht="21" customHeight="1" x14ac:dyDescent="0.2">
      <c r="A66" s="80" t="s">
        <v>24</v>
      </c>
      <c r="B66" s="76">
        <f t="shared" si="1"/>
        <v>-386</v>
      </c>
      <c r="C66" s="76">
        <f t="shared" si="2"/>
        <v>164</v>
      </c>
      <c r="D66" s="76">
        <f t="shared" si="3"/>
        <v>550</v>
      </c>
      <c r="E66" s="76">
        <f t="shared" si="4"/>
        <v>-105</v>
      </c>
      <c r="F66" s="69">
        <v>10</v>
      </c>
      <c r="G66" s="69">
        <v>115</v>
      </c>
      <c r="H66" s="76">
        <f t="shared" si="5"/>
        <v>-281</v>
      </c>
      <c r="I66" s="69">
        <v>154</v>
      </c>
      <c r="J66" s="69">
        <v>435</v>
      </c>
      <c r="K66" s="40"/>
    </row>
    <row r="67" spans="1:11" ht="21" customHeight="1" x14ac:dyDescent="0.2">
      <c r="A67" s="26" t="s">
        <v>25</v>
      </c>
      <c r="B67" s="22">
        <f t="shared" si="1"/>
        <v>-612</v>
      </c>
      <c r="C67" s="22">
        <f t="shared" si="2"/>
        <v>120</v>
      </c>
      <c r="D67" s="22">
        <f t="shared" si="3"/>
        <v>732</v>
      </c>
      <c r="E67" s="22">
        <f t="shared" si="4"/>
        <v>-4</v>
      </c>
      <c r="F67" s="34">
        <v>6</v>
      </c>
      <c r="G67" s="34">
        <v>10</v>
      </c>
      <c r="H67" s="22">
        <f t="shared" si="5"/>
        <v>-608</v>
      </c>
      <c r="I67" s="34">
        <v>114</v>
      </c>
      <c r="J67" s="34">
        <v>722</v>
      </c>
      <c r="K67" s="40"/>
    </row>
    <row r="68" spans="1:11" ht="21" customHeight="1" x14ac:dyDescent="0.2">
      <c r="A68" s="80" t="s">
        <v>26</v>
      </c>
      <c r="B68" s="76">
        <f t="shared" si="1"/>
        <v>-852</v>
      </c>
      <c r="C68" s="76">
        <f t="shared" si="2"/>
        <v>101</v>
      </c>
      <c r="D68" s="76">
        <f t="shared" si="3"/>
        <v>953</v>
      </c>
      <c r="E68" s="76">
        <f t="shared" si="4"/>
        <v>-321</v>
      </c>
      <c r="F68" s="69">
        <v>26</v>
      </c>
      <c r="G68" s="69">
        <v>347</v>
      </c>
      <c r="H68" s="76">
        <f t="shared" si="5"/>
        <v>-531</v>
      </c>
      <c r="I68" s="69">
        <v>75</v>
      </c>
      <c r="J68" s="69">
        <v>606</v>
      </c>
      <c r="K68" s="40"/>
    </row>
    <row r="69" spans="1:11" ht="21" customHeight="1" x14ac:dyDescent="0.2">
      <c r="A69" s="26" t="s">
        <v>27</v>
      </c>
      <c r="B69" s="22">
        <f t="shared" si="1"/>
        <v>-506</v>
      </c>
      <c r="C69" s="22">
        <f t="shared" si="2"/>
        <v>123</v>
      </c>
      <c r="D69" s="22">
        <f t="shared" si="3"/>
        <v>629</v>
      </c>
      <c r="E69" s="22">
        <f t="shared" si="4"/>
        <v>-317</v>
      </c>
      <c r="F69" s="34">
        <v>25</v>
      </c>
      <c r="G69" s="34">
        <v>342</v>
      </c>
      <c r="H69" s="22">
        <f t="shared" si="5"/>
        <v>-189</v>
      </c>
      <c r="I69" s="34">
        <v>98</v>
      </c>
      <c r="J69" s="34">
        <v>287</v>
      </c>
      <c r="K69" s="40"/>
    </row>
    <row r="70" spans="1:11" ht="21" customHeight="1" x14ac:dyDescent="0.2">
      <c r="A70" s="80" t="s">
        <v>28</v>
      </c>
      <c r="B70" s="76">
        <f t="shared" si="1"/>
        <v>-413</v>
      </c>
      <c r="C70" s="76">
        <f t="shared" si="2"/>
        <v>109</v>
      </c>
      <c r="D70" s="76">
        <f t="shared" si="3"/>
        <v>522</v>
      </c>
      <c r="E70" s="76">
        <f t="shared" si="4"/>
        <v>-2</v>
      </c>
      <c r="F70" s="69">
        <v>19</v>
      </c>
      <c r="G70" s="69">
        <v>21</v>
      </c>
      <c r="H70" s="76">
        <f t="shared" si="5"/>
        <v>-411</v>
      </c>
      <c r="I70" s="69">
        <v>90</v>
      </c>
      <c r="J70" s="69">
        <v>501</v>
      </c>
      <c r="K70" s="40"/>
    </row>
    <row r="71" spans="1:11" ht="21" customHeight="1" x14ac:dyDescent="0.2">
      <c r="A71" s="26" t="s">
        <v>29</v>
      </c>
      <c r="B71" s="22">
        <f t="shared" si="1"/>
        <v>-557</v>
      </c>
      <c r="C71" s="22">
        <f t="shared" si="2"/>
        <v>114</v>
      </c>
      <c r="D71" s="22">
        <f t="shared" si="3"/>
        <v>671</v>
      </c>
      <c r="E71" s="22">
        <f t="shared" si="4"/>
        <v>5</v>
      </c>
      <c r="F71" s="34">
        <v>14</v>
      </c>
      <c r="G71" s="34">
        <v>9</v>
      </c>
      <c r="H71" s="22">
        <f t="shared" si="5"/>
        <v>-562</v>
      </c>
      <c r="I71" s="34">
        <v>100</v>
      </c>
      <c r="J71" s="34">
        <v>662</v>
      </c>
      <c r="K71" s="40"/>
    </row>
    <row r="72" spans="1:11" ht="21" customHeight="1" x14ac:dyDescent="0.2">
      <c r="A72" s="80" t="s">
        <v>30</v>
      </c>
      <c r="B72" s="76">
        <f t="shared" si="1"/>
        <v>-637</v>
      </c>
      <c r="C72" s="76">
        <f t="shared" si="2"/>
        <v>115</v>
      </c>
      <c r="D72" s="76">
        <f t="shared" si="3"/>
        <v>752</v>
      </c>
      <c r="E72" s="76">
        <f t="shared" si="4"/>
        <v>-56</v>
      </c>
      <c r="F72" s="69">
        <v>16</v>
      </c>
      <c r="G72" s="69">
        <v>72</v>
      </c>
      <c r="H72" s="76">
        <f t="shared" si="5"/>
        <v>-581</v>
      </c>
      <c r="I72" s="69">
        <v>99</v>
      </c>
      <c r="J72" s="69">
        <v>680</v>
      </c>
      <c r="K72" s="40"/>
    </row>
    <row r="73" spans="1:11" ht="21" customHeight="1" x14ac:dyDescent="0.2">
      <c r="A73" s="26" t="s">
        <v>31</v>
      </c>
      <c r="B73" s="22">
        <f t="shared" si="1"/>
        <v>-351</v>
      </c>
      <c r="C73" s="22">
        <f t="shared" si="2"/>
        <v>128</v>
      </c>
      <c r="D73" s="22">
        <f t="shared" si="3"/>
        <v>479</v>
      </c>
      <c r="E73" s="22">
        <f t="shared" si="4"/>
        <v>-137</v>
      </c>
      <c r="F73" s="34">
        <v>83</v>
      </c>
      <c r="G73" s="34">
        <v>220</v>
      </c>
      <c r="H73" s="22">
        <f t="shared" si="5"/>
        <v>-214</v>
      </c>
      <c r="I73" s="34">
        <v>45</v>
      </c>
      <c r="J73" s="34">
        <v>259</v>
      </c>
      <c r="K73" s="40"/>
    </row>
    <row r="74" spans="1:11" ht="21" customHeight="1" x14ac:dyDescent="0.2">
      <c r="A74" s="80" t="s">
        <v>32</v>
      </c>
      <c r="B74" s="76">
        <f t="shared" si="1"/>
        <v>-741</v>
      </c>
      <c r="C74" s="76">
        <f t="shared" si="2"/>
        <v>74</v>
      </c>
      <c r="D74" s="76">
        <f t="shared" si="3"/>
        <v>815</v>
      </c>
      <c r="E74" s="76">
        <f t="shared" si="4"/>
        <v>-288</v>
      </c>
      <c r="F74" s="69">
        <v>6</v>
      </c>
      <c r="G74" s="69">
        <v>294</v>
      </c>
      <c r="H74" s="76">
        <f t="shared" si="5"/>
        <v>-453</v>
      </c>
      <c r="I74" s="69">
        <v>68</v>
      </c>
      <c r="J74" s="69">
        <v>521</v>
      </c>
      <c r="K74" s="40"/>
    </row>
    <row r="75" spans="1:11" ht="21" customHeight="1" x14ac:dyDescent="0.2">
      <c r="A75" s="26" t="s">
        <v>33</v>
      </c>
      <c r="B75" s="22">
        <f t="shared" si="1"/>
        <v>-673</v>
      </c>
      <c r="C75" s="22">
        <f t="shared" si="2"/>
        <v>46</v>
      </c>
      <c r="D75" s="22">
        <f t="shared" si="3"/>
        <v>719</v>
      </c>
      <c r="E75" s="22">
        <f t="shared" si="4"/>
        <v>5</v>
      </c>
      <c r="F75" s="34">
        <v>6</v>
      </c>
      <c r="G75" s="34">
        <v>1</v>
      </c>
      <c r="H75" s="22">
        <f t="shared" si="5"/>
        <v>-678</v>
      </c>
      <c r="I75" s="34">
        <v>40</v>
      </c>
      <c r="J75" s="34">
        <v>718</v>
      </c>
      <c r="K75" s="40"/>
    </row>
    <row r="76" spans="1:11" ht="21" customHeight="1" x14ac:dyDescent="0.2">
      <c r="A76" s="80" t="s">
        <v>34</v>
      </c>
      <c r="B76" s="76">
        <f t="shared" si="1"/>
        <v>-686</v>
      </c>
      <c r="C76" s="76">
        <f t="shared" si="2"/>
        <v>66</v>
      </c>
      <c r="D76" s="76">
        <f t="shared" si="3"/>
        <v>752</v>
      </c>
      <c r="E76" s="76">
        <f t="shared" si="4"/>
        <v>15</v>
      </c>
      <c r="F76" s="69">
        <v>35</v>
      </c>
      <c r="G76" s="69">
        <v>20</v>
      </c>
      <c r="H76" s="76">
        <f t="shared" si="5"/>
        <v>-701</v>
      </c>
      <c r="I76" s="69">
        <v>31</v>
      </c>
      <c r="J76" s="69">
        <v>732</v>
      </c>
      <c r="K76" s="40"/>
    </row>
    <row r="77" spans="1:11" ht="21" customHeight="1" x14ac:dyDescent="0.2">
      <c r="A77" s="26" t="s">
        <v>35</v>
      </c>
      <c r="B77" s="22">
        <f t="shared" si="1"/>
        <v>-741</v>
      </c>
      <c r="C77" s="22">
        <f t="shared" si="2"/>
        <v>99</v>
      </c>
      <c r="D77" s="22">
        <f t="shared" si="3"/>
        <v>840</v>
      </c>
      <c r="E77" s="22">
        <f t="shared" si="4"/>
        <v>49</v>
      </c>
      <c r="F77" s="34">
        <v>66</v>
      </c>
      <c r="G77" s="34">
        <v>17</v>
      </c>
      <c r="H77" s="22">
        <f t="shared" si="5"/>
        <v>-790</v>
      </c>
      <c r="I77" s="34">
        <v>33</v>
      </c>
      <c r="J77" s="34">
        <v>823</v>
      </c>
      <c r="K77" s="40"/>
    </row>
    <row r="78" spans="1:11" ht="21" customHeight="1" x14ac:dyDescent="0.2">
      <c r="A78" s="80" t="s">
        <v>36</v>
      </c>
      <c r="B78" s="76">
        <f t="shared" si="1"/>
        <v>-797</v>
      </c>
      <c r="C78" s="76">
        <f t="shared" si="2"/>
        <v>69</v>
      </c>
      <c r="D78" s="76">
        <f t="shared" si="3"/>
        <v>866</v>
      </c>
      <c r="E78" s="76">
        <f t="shared" si="4"/>
        <v>26</v>
      </c>
      <c r="F78" s="69">
        <v>35</v>
      </c>
      <c r="G78" s="69">
        <v>9</v>
      </c>
      <c r="H78" s="76">
        <f t="shared" si="5"/>
        <v>-823</v>
      </c>
      <c r="I78" s="69">
        <v>34</v>
      </c>
      <c r="J78" s="69">
        <v>857</v>
      </c>
      <c r="K78" s="40"/>
    </row>
    <row r="79" spans="1:11" ht="21" customHeight="1" x14ac:dyDescent="0.2">
      <c r="A79" s="26" t="s">
        <v>37</v>
      </c>
      <c r="B79" s="22">
        <f t="shared" si="1"/>
        <v>-800</v>
      </c>
      <c r="C79" s="22">
        <f t="shared" si="2"/>
        <v>68</v>
      </c>
      <c r="D79" s="22">
        <f t="shared" si="3"/>
        <v>868</v>
      </c>
      <c r="E79" s="22">
        <f t="shared" si="4"/>
        <v>26</v>
      </c>
      <c r="F79" s="34">
        <v>35</v>
      </c>
      <c r="G79" s="34">
        <v>9</v>
      </c>
      <c r="H79" s="22">
        <f t="shared" si="5"/>
        <v>-826</v>
      </c>
      <c r="I79" s="34">
        <v>33</v>
      </c>
      <c r="J79" s="34">
        <v>859</v>
      </c>
      <c r="K79" s="40"/>
    </row>
    <row r="80" spans="1:11" ht="21" customHeight="1" x14ac:dyDescent="0.2">
      <c r="A80" s="80" t="s">
        <v>38</v>
      </c>
      <c r="B80" s="76">
        <f t="shared" si="1"/>
        <v>-949</v>
      </c>
      <c r="C80" s="76">
        <f t="shared" si="2"/>
        <v>81</v>
      </c>
      <c r="D80" s="76">
        <f t="shared" si="3"/>
        <v>1030</v>
      </c>
      <c r="E80" s="76">
        <f t="shared" si="4"/>
        <v>-77</v>
      </c>
      <c r="F80" s="69">
        <v>47</v>
      </c>
      <c r="G80" s="69">
        <v>124</v>
      </c>
      <c r="H80" s="76">
        <f t="shared" si="5"/>
        <v>-872</v>
      </c>
      <c r="I80" s="69">
        <v>34</v>
      </c>
      <c r="J80" s="69">
        <v>906</v>
      </c>
      <c r="K80" s="40"/>
    </row>
    <row r="81" spans="1:11" ht="21" customHeight="1" x14ac:dyDescent="0.2">
      <c r="A81" s="26" t="s">
        <v>39</v>
      </c>
      <c r="B81" s="22">
        <f t="shared" si="1"/>
        <v>-1498</v>
      </c>
      <c r="C81" s="22">
        <f t="shared" si="2"/>
        <v>125</v>
      </c>
      <c r="D81" s="22">
        <f t="shared" si="3"/>
        <v>1623</v>
      </c>
      <c r="E81" s="22">
        <f t="shared" si="4"/>
        <v>-604</v>
      </c>
      <c r="F81" s="34">
        <v>86</v>
      </c>
      <c r="G81" s="34">
        <v>690</v>
      </c>
      <c r="H81" s="22">
        <f t="shared" si="5"/>
        <v>-894</v>
      </c>
      <c r="I81" s="34">
        <v>39</v>
      </c>
      <c r="J81" s="34">
        <v>933</v>
      </c>
      <c r="K81" s="40"/>
    </row>
    <row r="82" spans="1:11" ht="21" customHeight="1" x14ac:dyDescent="0.2">
      <c r="A82" s="80" t="s">
        <v>40</v>
      </c>
      <c r="B82" s="76">
        <f t="shared" si="1"/>
        <v>-1075</v>
      </c>
      <c r="C82" s="76">
        <f t="shared" si="2"/>
        <v>87</v>
      </c>
      <c r="D82" s="76">
        <f t="shared" si="3"/>
        <v>1162</v>
      </c>
      <c r="E82" s="76">
        <f t="shared" si="4"/>
        <v>-193</v>
      </c>
      <c r="F82" s="69">
        <v>48</v>
      </c>
      <c r="G82" s="69">
        <v>241</v>
      </c>
      <c r="H82" s="76">
        <f t="shared" si="5"/>
        <v>-882</v>
      </c>
      <c r="I82" s="69">
        <v>39</v>
      </c>
      <c r="J82" s="69">
        <v>921</v>
      </c>
      <c r="K82" s="40"/>
    </row>
    <row r="83" spans="1:11" ht="21" customHeight="1" x14ac:dyDescent="0.2">
      <c r="A83" s="26" t="s">
        <v>41</v>
      </c>
      <c r="B83" s="22">
        <f t="shared" si="1"/>
        <v>-913</v>
      </c>
      <c r="C83" s="22">
        <f t="shared" si="2"/>
        <v>59</v>
      </c>
      <c r="D83" s="22">
        <f t="shared" si="3"/>
        <v>972</v>
      </c>
      <c r="E83" s="22">
        <f t="shared" si="4"/>
        <v>17</v>
      </c>
      <c r="F83" s="34">
        <v>28</v>
      </c>
      <c r="G83" s="34">
        <v>11</v>
      </c>
      <c r="H83" s="22">
        <f t="shared" si="5"/>
        <v>-930</v>
      </c>
      <c r="I83" s="34">
        <v>31</v>
      </c>
      <c r="J83" s="34">
        <v>961</v>
      </c>
      <c r="K83" s="40"/>
    </row>
    <row r="84" spans="1:11" ht="21" customHeight="1" x14ac:dyDescent="0.2">
      <c r="A84" s="27" t="s">
        <v>42</v>
      </c>
      <c r="B84" s="23">
        <f t="shared" si="1"/>
        <v>-1035</v>
      </c>
      <c r="C84" s="23">
        <f t="shared" si="2"/>
        <v>81</v>
      </c>
      <c r="D84" s="23">
        <f t="shared" si="3"/>
        <v>1116</v>
      </c>
      <c r="E84" s="23">
        <f t="shared" si="4"/>
        <v>-72</v>
      </c>
      <c r="F84" s="35">
        <v>54</v>
      </c>
      <c r="G84" s="35">
        <v>126</v>
      </c>
      <c r="H84" s="23">
        <f t="shared" si="5"/>
        <v>-963</v>
      </c>
      <c r="I84" s="35">
        <v>27</v>
      </c>
      <c r="J84" s="35">
        <v>990</v>
      </c>
      <c r="K84" s="40"/>
    </row>
    <row r="85" spans="1:11" ht="21" customHeight="1" x14ac:dyDescent="0.2">
      <c r="A85" s="26" t="s">
        <v>43</v>
      </c>
      <c r="B85" s="22">
        <f t="shared" si="1"/>
        <v>-1993</v>
      </c>
      <c r="C85" s="22">
        <f t="shared" si="2"/>
        <v>86</v>
      </c>
      <c r="D85" s="22">
        <f t="shared" si="3"/>
        <v>2079</v>
      </c>
      <c r="E85" s="22">
        <f t="shared" si="4"/>
        <v>-958</v>
      </c>
      <c r="F85" s="34">
        <v>57</v>
      </c>
      <c r="G85" s="34">
        <v>1015</v>
      </c>
      <c r="H85" s="22">
        <f t="shared" si="5"/>
        <v>-1035</v>
      </c>
      <c r="I85" s="34">
        <v>29</v>
      </c>
      <c r="J85" s="34">
        <v>1064</v>
      </c>
      <c r="K85" s="40"/>
    </row>
    <row r="86" spans="1:11" ht="21" customHeight="1" x14ac:dyDescent="0.2">
      <c r="A86" s="27" t="s">
        <v>44</v>
      </c>
      <c r="B86" s="23">
        <f t="shared" si="1"/>
        <v>-1184</v>
      </c>
      <c r="C86" s="23">
        <f t="shared" si="2"/>
        <v>188</v>
      </c>
      <c r="D86" s="23">
        <f t="shared" si="3"/>
        <v>1372</v>
      </c>
      <c r="E86" s="23">
        <f t="shared" si="4"/>
        <v>-98</v>
      </c>
      <c r="F86" s="35">
        <v>154</v>
      </c>
      <c r="G86" s="35">
        <v>252</v>
      </c>
      <c r="H86" s="23">
        <f t="shared" si="5"/>
        <v>-1086</v>
      </c>
      <c r="I86" s="35">
        <v>34</v>
      </c>
      <c r="J86" s="35">
        <v>1120</v>
      </c>
      <c r="K86" s="40"/>
    </row>
    <row r="87" spans="1:11" ht="21" customHeight="1" x14ac:dyDescent="0.2">
      <c r="A87" s="26" t="s">
        <v>45</v>
      </c>
      <c r="B87" s="22">
        <f t="shared" si="1"/>
        <v>-1054</v>
      </c>
      <c r="C87" s="22">
        <f t="shared" si="2"/>
        <v>53</v>
      </c>
      <c r="D87" s="22">
        <f t="shared" si="3"/>
        <v>1107</v>
      </c>
      <c r="E87" s="22">
        <f t="shared" si="4"/>
        <v>3</v>
      </c>
      <c r="F87" s="34">
        <v>16</v>
      </c>
      <c r="G87" s="34">
        <v>13</v>
      </c>
      <c r="H87" s="22">
        <f t="shared" si="5"/>
        <v>-1057</v>
      </c>
      <c r="I87" s="34">
        <v>37</v>
      </c>
      <c r="J87" s="34">
        <v>1094</v>
      </c>
      <c r="K87" s="40"/>
    </row>
    <row r="88" spans="1:11" ht="21" customHeight="1" x14ac:dyDescent="0.2">
      <c r="A88" s="27" t="s">
        <v>46</v>
      </c>
      <c r="B88" s="23">
        <f t="shared" ref="B88:B94" si="26">+C88-D88</f>
        <v>-1329</v>
      </c>
      <c r="C88" s="23">
        <f t="shared" ref="C88:C94" si="27">+F88+I88</f>
        <v>124</v>
      </c>
      <c r="D88" s="23">
        <f t="shared" ref="D88:D94" si="28">+G88+J88</f>
        <v>1453</v>
      </c>
      <c r="E88" s="23">
        <f t="shared" ref="E88:E94" si="29">+F88-G88</f>
        <v>-271</v>
      </c>
      <c r="F88" s="35">
        <v>85</v>
      </c>
      <c r="G88" s="35">
        <v>356</v>
      </c>
      <c r="H88" s="23">
        <f t="shared" ref="H88:H94" si="30">+I88-J88</f>
        <v>-1058</v>
      </c>
      <c r="I88" s="35">
        <v>39</v>
      </c>
      <c r="J88" s="35">
        <v>1097</v>
      </c>
      <c r="K88" s="40"/>
    </row>
    <row r="89" spans="1:11" ht="21" customHeight="1" x14ac:dyDescent="0.2">
      <c r="A89" s="26" t="s">
        <v>47</v>
      </c>
      <c r="B89" s="22">
        <f t="shared" si="26"/>
        <v>-1631</v>
      </c>
      <c r="C89" s="22">
        <f t="shared" si="27"/>
        <v>102</v>
      </c>
      <c r="D89" s="22">
        <f t="shared" si="28"/>
        <v>1733</v>
      </c>
      <c r="E89" s="22">
        <f t="shared" si="29"/>
        <v>-608</v>
      </c>
      <c r="F89" s="34">
        <v>65</v>
      </c>
      <c r="G89" s="34">
        <v>673</v>
      </c>
      <c r="H89" s="22">
        <f t="shared" si="30"/>
        <v>-1023</v>
      </c>
      <c r="I89" s="34">
        <v>37</v>
      </c>
      <c r="J89" s="34">
        <v>1060</v>
      </c>
      <c r="K89" s="40"/>
    </row>
    <row r="90" spans="1:11" ht="21" customHeight="1" x14ac:dyDescent="0.2">
      <c r="A90" s="27" t="s">
        <v>48</v>
      </c>
      <c r="B90" s="23">
        <f t="shared" si="26"/>
        <v>-1116</v>
      </c>
      <c r="C90" s="23">
        <f t="shared" si="27"/>
        <v>65</v>
      </c>
      <c r="D90" s="23">
        <f t="shared" si="28"/>
        <v>1181</v>
      </c>
      <c r="E90" s="23">
        <f t="shared" si="29"/>
        <v>-108</v>
      </c>
      <c r="F90" s="35">
        <v>29</v>
      </c>
      <c r="G90" s="35">
        <v>137</v>
      </c>
      <c r="H90" s="23">
        <f t="shared" si="30"/>
        <v>-1008</v>
      </c>
      <c r="I90" s="35">
        <v>36</v>
      </c>
      <c r="J90" s="35">
        <v>1044</v>
      </c>
      <c r="K90" s="40"/>
    </row>
    <row r="91" spans="1:11" ht="21" customHeight="1" x14ac:dyDescent="0.2">
      <c r="A91" s="26" t="s">
        <v>144</v>
      </c>
      <c r="B91" s="22">
        <f t="shared" si="26"/>
        <v>-908</v>
      </c>
      <c r="C91" s="22">
        <f t="shared" si="27"/>
        <v>90</v>
      </c>
      <c r="D91" s="22">
        <f t="shared" si="28"/>
        <v>998</v>
      </c>
      <c r="E91" s="22">
        <f t="shared" si="29"/>
        <v>12</v>
      </c>
      <c r="F91" s="34">
        <v>31</v>
      </c>
      <c r="G91" s="34">
        <v>19</v>
      </c>
      <c r="H91" s="22">
        <f t="shared" si="30"/>
        <v>-920</v>
      </c>
      <c r="I91" s="34">
        <v>59</v>
      </c>
      <c r="J91" s="34">
        <v>979</v>
      </c>
      <c r="K91" s="40"/>
    </row>
    <row r="92" spans="1:11" ht="21" customHeight="1" x14ac:dyDescent="0.2">
      <c r="A92" s="27" t="s">
        <v>145</v>
      </c>
      <c r="B92" s="23">
        <f t="shared" si="26"/>
        <v>-1255</v>
      </c>
      <c r="C92" s="23">
        <f t="shared" si="27"/>
        <v>144</v>
      </c>
      <c r="D92" s="23">
        <f t="shared" si="28"/>
        <v>1399</v>
      </c>
      <c r="E92" s="23">
        <f t="shared" si="29"/>
        <v>-328</v>
      </c>
      <c r="F92" s="35">
        <v>100</v>
      </c>
      <c r="G92" s="35">
        <v>428</v>
      </c>
      <c r="H92" s="23">
        <f t="shared" si="30"/>
        <v>-927</v>
      </c>
      <c r="I92" s="35">
        <v>44</v>
      </c>
      <c r="J92" s="35">
        <v>971</v>
      </c>
      <c r="K92" s="40"/>
    </row>
    <row r="93" spans="1:11" ht="21" customHeight="1" x14ac:dyDescent="0.2">
      <c r="A93" s="26" t="s">
        <v>146</v>
      </c>
      <c r="B93" s="22">
        <f t="shared" si="26"/>
        <v>-1627</v>
      </c>
      <c r="C93" s="22">
        <f t="shared" si="27"/>
        <v>112</v>
      </c>
      <c r="D93" s="22">
        <f t="shared" si="28"/>
        <v>1739</v>
      </c>
      <c r="E93" s="22">
        <f t="shared" si="29"/>
        <v>-681</v>
      </c>
      <c r="F93" s="34">
        <v>62</v>
      </c>
      <c r="G93" s="34">
        <v>743</v>
      </c>
      <c r="H93" s="22">
        <f t="shared" si="30"/>
        <v>-946</v>
      </c>
      <c r="I93" s="34">
        <v>50</v>
      </c>
      <c r="J93" s="34">
        <v>996</v>
      </c>
      <c r="K93" s="40"/>
    </row>
    <row r="94" spans="1:11" ht="21" customHeight="1" x14ac:dyDescent="0.2">
      <c r="A94" s="27" t="s">
        <v>147</v>
      </c>
      <c r="B94" s="23">
        <f t="shared" si="26"/>
        <v>-906</v>
      </c>
      <c r="C94" s="23">
        <f t="shared" si="27"/>
        <v>98</v>
      </c>
      <c r="D94" s="23">
        <f t="shared" si="28"/>
        <v>1004</v>
      </c>
      <c r="E94" s="23">
        <f t="shared" si="29"/>
        <v>14</v>
      </c>
      <c r="F94" s="35">
        <v>42</v>
      </c>
      <c r="G94" s="35">
        <v>28</v>
      </c>
      <c r="H94" s="23">
        <f t="shared" si="30"/>
        <v>-920</v>
      </c>
      <c r="I94" s="35">
        <v>56</v>
      </c>
      <c r="J94" s="35">
        <v>976</v>
      </c>
      <c r="K94" s="40"/>
    </row>
    <row r="95" spans="1:11" ht="21" customHeight="1" x14ac:dyDescent="0.2">
      <c r="A95" s="26" t="s">
        <v>201</v>
      </c>
      <c r="B95" s="22">
        <f t="shared" ref="B95:B98" si="31">+C95-D95</f>
        <v>-891</v>
      </c>
      <c r="C95" s="22">
        <f t="shared" ref="C95:C98" si="32">+F95+I95</f>
        <v>100</v>
      </c>
      <c r="D95" s="22">
        <f t="shared" ref="D95:D98" si="33">+G95+J95</f>
        <v>991</v>
      </c>
      <c r="E95" s="22">
        <f t="shared" ref="E95:E98" si="34">+F95-G95</f>
        <v>18</v>
      </c>
      <c r="F95" s="34">
        <v>37</v>
      </c>
      <c r="G95" s="34">
        <v>19</v>
      </c>
      <c r="H95" s="22">
        <f t="shared" ref="H95:H98" si="35">+I95-J95</f>
        <v>-909</v>
      </c>
      <c r="I95" s="34">
        <v>63</v>
      </c>
      <c r="J95" s="34">
        <v>972</v>
      </c>
      <c r="K95" s="40"/>
    </row>
    <row r="96" spans="1:11" ht="21" customHeight="1" x14ac:dyDescent="0.2">
      <c r="A96" s="27" t="s">
        <v>202</v>
      </c>
      <c r="B96" s="23">
        <f t="shared" si="31"/>
        <v>-1303</v>
      </c>
      <c r="C96" s="23">
        <f t="shared" si="32"/>
        <v>216</v>
      </c>
      <c r="D96" s="23">
        <f t="shared" si="33"/>
        <v>1519</v>
      </c>
      <c r="E96" s="23">
        <f t="shared" si="34"/>
        <v>-395</v>
      </c>
      <c r="F96" s="35">
        <v>151</v>
      </c>
      <c r="G96" s="35">
        <v>546</v>
      </c>
      <c r="H96" s="23">
        <f t="shared" si="35"/>
        <v>-908</v>
      </c>
      <c r="I96" s="35">
        <v>65</v>
      </c>
      <c r="J96" s="35">
        <v>973</v>
      </c>
      <c r="K96" s="40"/>
    </row>
    <row r="97" spans="1:11" ht="21" customHeight="1" x14ac:dyDescent="0.2">
      <c r="A97" s="26" t="s">
        <v>203</v>
      </c>
      <c r="B97" s="22">
        <f t="shared" si="31"/>
        <v>-1353</v>
      </c>
      <c r="C97" s="22">
        <f t="shared" si="32"/>
        <v>116</v>
      </c>
      <c r="D97" s="22">
        <f t="shared" si="33"/>
        <v>1469</v>
      </c>
      <c r="E97" s="22">
        <f t="shared" si="34"/>
        <v>-455</v>
      </c>
      <c r="F97" s="34">
        <v>52</v>
      </c>
      <c r="G97" s="34">
        <v>507</v>
      </c>
      <c r="H97" s="22">
        <f t="shared" si="35"/>
        <v>-898</v>
      </c>
      <c r="I97" s="34">
        <v>64</v>
      </c>
      <c r="J97" s="34">
        <v>962</v>
      </c>
      <c r="K97" s="40"/>
    </row>
    <row r="98" spans="1:11" ht="21" customHeight="1" x14ac:dyDescent="0.2">
      <c r="A98" s="27" t="s">
        <v>204</v>
      </c>
      <c r="B98" s="23">
        <f t="shared" si="31"/>
        <v>-858</v>
      </c>
      <c r="C98" s="23">
        <f t="shared" si="32"/>
        <v>108</v>
      </c>
      <c r="D98" s="23">
        <f t="shared" si="33"/>
        <v>966</v>
      </c>
      <c r="E98" s="23">
        <f t="shared" si="34"/>
        <v>23</v>
      </c>
      <c r="F98" s="35">
        <v>46</v>
      </c>
      <c r="G98" s="35">
        <v>23</v>
      </c>
      <c r="H98" s="23">
        <f t="shared" si="35"/>
        <v>-881</v>
      </c>
      <c r="I98" s="35">
        <v>62</v>
      </c>
      <c r="J98" s="35">
        <v>943</v>
      </c>
      <c r="K98" s="40"/>
    </row>
    <row r="99" spans="1:11" ht="21" customHeight="1" x14ac:dyDescent="0.2">
      <c r="A99" s="26" t="s">
        <v>206</v>
      </c>
      <c r="B99" s="22">
        <f t="shared" ref="B99:B102" si="36">+C99-D99</f>
        <v>-764</v>
      </c>
      <c r="C99" s="22">
        <f t="shared" ref="C99:C102" si="37">+F99+I99</f>
        <v>112</v>
      </c>
      <c r="D99" s="22">
        <f t="shared" ref="D99:D102" si="38">+G99+J99</f>
        <v>876</v>
      </c>
      <c r="E99" s="22">
        <f t="shared" ref="E99:E102" si="39">+F99-G99</f>
        <v>38</v>
      </c>
      <c r="F99" s="34">
        <v>56</v>
      </c>
      <c r="G99" s="34">
        <v>18</v>
      </c>
      <c r="H99" s="22">
        <f t="shared" ref="H99:H102" si="40">+I99-J99</f>
        <v>-802</v>
      </c>
      <c r="I99" s="34">
        <v>56</v>
      </c>
      <c r="J99" s="34">
        <v>858</v>
      </c>
      <c r="K99" s="40"/>
    </row>
    <row r="100" spans="1:11" ht="21" customHeight="1" x14ac:dyDescent="0.2">
      <c r="A100" s="27" t="s">
        <v>207</v>
      </c>
      <c r="B100" s="23">
        <f t="shared" si="36"/>
        <v>-937</v>
      </c>
      <c r="C100" s="23">
        <f t="shared" si="37"/>
        <v>242</v>
      </c>
      <c r="D100" s="23">
        <f t="shared" si="38"/>
        <v>1179</v>
      </c>
      <c r="E100" s="23">
        <f t="shared" si="39"/>
        <v>-150</v>
      </c>
      <c r="F100" s="35">
        <v>183</v>
      </c>
      <c r="G100" s="35">
        <v>333</v>
      </c>
      <c r="H100" s="23">
        <f t="shared" si="40"/>
        <v>-787</v>
      </c>
      <c r="I100" s="35">
        <v>59</v>
      </c>
      <c r="J100" s="35">
        <v>846</v>
      </c>
      <c r="K100" s="40"/>
    </row>
    <row r="101" spans="1:11" ht="21" customHeight="1" x14ac:dyDescent="0.2">
      <c r="A101" s="26" t="s">
        <v>208</v>
      </c>
      <c r="B101" s="22">
        <f t="shared" si="36"/>
        <v>-1149</v>
      </c>
      <c r="C101" s="22">
        <f t="shared" si="37"/>
        <v>123</v>
      </c>
      <c r="D101" s="22">
        <f t="shared" si="38"/>
        <v>1272</v>
      </c>
      <c r="E101" s="22">
        <f t="shared" si="39"/>
        <v>-345</v>
      </c>
      <c r="F101" s="34">
        <v>65</v>
      </c>
      <c r="G101" s="34">
        <v>410</v>
      </c>
      <c r="H101" s="22">
        <f t="shared" si="40"/>
        <v>-804</v>
      </c>
      <c r="I101" s="34">
        <v>58</v>
      </c>
      <c r="J101" s="34">
        <v>862</v>
      </c>
      <c r="K101" s="40"/>
    </row>
    <row r="102" spans="1:11" ht="21" customHeight="1" x14ac:dyDescent="0.2">
      <c r="A102" s="27" t="s">
        <v>209</v>
      </c>
      <c r="B102" s="23">
        <f t="shared" si="36"/>
        <v>-762</v>
      </c>
      <c r="C102" s="23">
        <f t="shared" si="37"/>
        <v>122</v>
      </c>
      <c r="D102" s="23">
        <f t="shared" si="38"/>
        <v>884</v>
      </c>
      <c r="E102" s="23">
        <f t="shared" si="39"/>
        <v>29</v>
      </c>
      <c r="F102" s="35">
        <v>63</v>
      </c>
      <c r="G102" s="35">
        <v>34</v>
      </c>
      <c r="H102" s="23">
        <f t="shared" si="40"/>
        <v>-791</v>
      </c>
      <c r="I102" s="35">
        <v>59</v>
      </c>
      <c r="J102" s="35">
        <v>850</v>
      </c>
      <c r="K102" s="40"/>
    </row>
    <row r="103" spans="1:11" ht="21" customHeight="1" x14ac:dyDescent="0.2">
      <c r="A103" s="26" t="s">
        <v>210</v>
      </c>
      <c r="B103" s="22">
        <f t="shared" ref="B103:B106" si="41">+C103-D103</f>
        <v>-691</v>
      </c>
      <c r="C103" s="22">
        <f t="shared" ref="C103:C106" si="42">+F103+I103</f>
        <v>131</v>
      </c>
      <c r="D103" s="22">
        <f t="shared" ref="D103:D106" si="43">+G103+J103</f>
        <v>822</v>
      </c>
      <c r="E103" s="22">
        <f t="shared" ref="E103:E106" si="44">+F103-G103</f>
        <v>57</v>
      </c>
      <c r="F103" s="34">
        <v>69</v>
      </c>
      <c r="G103" s="34">
        <v>12</v>
      </c>
      <c r="H103" s="22">
        <f t="shared" ref="H103:H106" si="45">+I103-J103</f>
        <v>-748</v>
      </c>
      <c r="I103" s="34">
        <v>62</v>
      </c>
      <c r="J103" s="34">
        <v>810</v>
      </c>
      <c r="K103" s="40"/>
    </row>
    <row r="104" spans="1:11" ht="21" customHeight="1" x14ac:dyDescent="0.2">
      <c r="A104" s="27" t="s">
        <v>211</v>
      </c>
      <c r="B104" s="23">
        <f t="shared" si="41"/>
        <v>-934</v>
      </c>
      <c r="C104" s="23">
        <f t="shared" si="42"/>
        <v>245</v>
      </c>
      <c r="D104" s="23">
        <f t="shared" si="43"/>
        <v>1179</v>
      </c>
      <c r="E104" s="23">
        <f t="shared" si="44"/>
        <v>-152</v>
      </c>
      <c r="F104" s="35">
        <v>183</v>
      </c>
      <c r="G104" s="35">
        <v>335</v>
      </c>
      <c r="H104" s="23">
        <f t="shared" si="45"/>
        <v>-782</v>
      </c>
      <c r="I104" s="35">
        <v>62</v>
      </c>
      <c r="J104" s="35">
        <v>844</v>
      </c>
      <c r="K104" s="40"/>
    </row>
    <row r="105" spans="1:11" ht="21" customHeight="1" x14ac:dyDescent="0.2">
      <c r="A105" s="26" t="s">
        <v>212</v>
      </c>
      <c r="B105" s="22">
        <f t="shared" si="41"/>
        <v>-1019</v>
      </c>
      <c r="C105" s="22">
        <f t="shared" si="42"/>
        <v>149</v>
      </c>
      <c r="D105" s="22">
        <f t="shared" si="43"/>
        <v>1168</v>
      </c>
      <c r="E105" s="22">
        <f t="shared" si="44"/>
        <v>-250</v>
      </c>
      <c r="F105" s="34">
        <v>86</v>
      </c>
      <c r="G105" s="34">
        <v>336</v>
      </c>
      <c r="H105" s="22">
        <f t="shared" si="45"/>
        <v>-769</v>
      </c>
      <c r="I105" s="34">
        <v>63</v>
      </c>
      <c r="J105" s="34">
        <v>832</v>
      </c>
      <c r="K105" s="40"/>
    </row>
    <row r="106" spans="1:11" ht="21" customHeight="1" x14ac:dyDescent="0.2">
      <c r="A106" s="27" t="s">
        <v>213</v>
      </c>
      <c r="B106" s="23">
        <f t="shared" si="41"/>
        <v>-707</v>
      </c>
      <c r="C106" s="23">
        <f t="shared" si="42"/>
        <v>141</v>
      </c>
      <c r="D106" s="23">
        <f t="shared" si="43"/>
        <v>848</v>
      </c>
      <c r="E106" s="23">
        <f t="shared" si="44"/>
        <v>65</v>
      </c>
      <c r="F106" s="35">
        <v>77</v>
      </c>
      <c r="G106" s="35">
        <v>12</v>
      </c>
      <c r="H106" s="23">
        <f t="shared" si="45"/>
        <v>-772</v>
      </c>
      <c r="I106" s="35">
        <v>64</v>
      </c>
      <c r="J106" s="35">
        <v>836</v>
      </c>
      <c r="K106" s="40"/>
    </row>
    <row r="107" spans="1:11" ht="21" customHeight="1" x14ac:dyDescent="0.2">
      <c r="A107" s="26" t="s">
        <v>217</v>
      </c>
      <c r="B107" s="22">
        <f t="shared" ref="B107:B110" si="46">+C107-D107</f>
        <v>-722</v>
      </c>
      <c r="C107" s="22">
        <f t="shared" ref="C107:C110" si="47">+F107+I107</f>
        <v>99</v>
      </c>
      <c r="D107" s="22">
        <f t="shared" ref="D107:D110" si="48">+G107+J107</f>
        <v>821</v>
      </c>
      <c r="E107" s="22">
        <f t="shared" ref="E107:E110" si="49">+F107-G107</f>
        <v>17</v>
      </c>
      <c r="F107" s="34">
        <v>26</v>
      </c>
      <c r="G107" s="34">
        <v>9</v>
      </c>
      <c r="H107" s="22">
        <f t="shared" ref="H107:H110" si="50">+I107-J107</f>
        <v>-739</v>
      </c>
      <c r="I107" s="34">
        <v>73</v>
      </c>
      <c r="J107" s="34">
        <v>812</v>
      </c>
      <c r="K107" s="40"/>
    </row>
    <row r="108" spans="1:11" ht="21" customHeight="1" x14ac:dyDescent="0.2">
      <c r="A108" s="27" t="s">
        <v>218</v>
      </c>
      <c r="B108" s="23">
        <f t="shared" si="46"/>
        <v>-680</v>
      </c>
      <c r="C108" s="23">
        <f t="shared" si="47"/>
        <v>242</v>
      </c>
      <c r="D108" s="23">
        <f t="shared" si="48"/>
        <v>922</v>
      </c>
      <c r="E108" s="23">
        <f t="shared" si="49"/>
        <v>43</v>
      </c>
      <c r="F108" s="35">
        <v>169</v>
      </c>
      <c r="G108" s="35">
        <v>126</v>
      </c>
      <c r="H108" s="23">
        <f t="shared" si="50"/>
        <v>-723</v>
      </c>
      <c r="I108" s="35">
        <v>73</v>
      </c>
      <c r="J108" s="35">
        <v>796</v>
      </c>
      <c r="K108" s="40"/>
    </row>
    <row r="109" spans="1:11" ht="21" customHeight="1" x14ac:dyDescent="0.2">
      <c r="A109" s="26" t="s">
        <v>219</v>
      </c>
      <c r="B109" s="22">
        <f t="shared" si="46"/>
        <v>-1239</v>
      </c>
      <c r="C109" s="22">
        <f t="shared" si="47"/>
        <v>124</v>
      </c>
      <c r="D109" s="22">
        <f t="shared" si="48"/>
        <v>1363</v>
      </c>
      <c r="E109" s="22">
        <f t="shared" si="49"/>
        <v>-545</v>
      </c>
      <c r="F109" s="34">
        <v>48</v>
      </c>
      <c r="G109" s="34">
        <v>593</v>
      </c>
      <c r="H109" s="22">
        <f t="shared" si="50"/>
        <v>-694</v>
      </c>
      <c r="I109" s="34">
        <v>76</v>
      </c>
      <c r="J109" s="34">
        <v>770</v>
      </c>
      <c r="K109" s="40"/>
    </row>
    <row r="110" spans="1:11" ht="21" customHeight="1" x14ac:dyDescent="0.2">
      <c r="A110" s="27" t="s">
        <v>220</v>
      </c>
      <c r="B110" s="23">
        <f t="shared" si="46"/>
        <v>-699</v>
      </c>
      <c r="C110" s="23">
        <f t="shared" si="47"/>
        <v>105</v>
      </c>
      <c r="D110" s="23">
        <f t="shared" si="48"/>
        <v>804</v>
      </c>
      <c r="E110" s="23">
        <f t="shared" si="49"/>
        <v>2</v>
      </c>
      <c r="F110" s="35">
        <v>38</v>
      </c>
      <c r="G110" s="35">
        <v>36</v>
      </c>
      <c r="H110" s="23">
        <f t="shared" si="50"/>
        <v>-701</v>
      </c>
      <c r="I110" s="35">
        <v>67</v>
      </c>
      <c r="J110" s="35">
        <v>768</v>
      </c>
      <c r="K110" s="40"/>
    </row>
    <row r="111" spans="1:11" ht="21" customHeight="1" x14ac:dyDescent="0.2">
      <c r="A111" s="26" t="s">
        <v>221</v>
      </c>
      <c r="B111" s="22">
        <f t="shared" ref="B111:B114" si="51">+C111-D111</f>
        <v>-605</v>
      </c>
      <c r="C111" s="22">
        <f t="shared" ref="C111:C114" si="52">+F111+I111</f>
        <v>128</v>
      </c>
      <c r="D111" s="22">
        <f t="shared" ref="D111:D114" si="53">+G111+J111</f>
        <v>733</v>
      </c>
      <c r="E111" s="22">
        <f t="shared" ref="E111:E114" si="54">+F111-G111</f>
        <v>29</v>
      </c>
      <c r="F111" s="34">
        <v>42</v>
      </c>
      <c r="G111" s="34">
        <v>13</v>
      </c>
      <c r="H111" s="22">
        <f t="shared" ref="H111:H114" si="55">+I111-J111</f>
        <v>-634</v>
      </c>
      <c r="I111" s="34">
        <v>86</v>
      </c>
      <c r="J111" s="34">
        <v>720</v>
      </c>
      <c r="K111" s="40"/>
    </row>
    <row r="112" spans="1:11" ht="21" customHeight="1" x14ac:dyDescent="0.2">
      <c r="A112" s="27" t="s">
        <v>222</v>
      </c>
      <c r="B112" s="23">
        <f t="shared" si="51"/>
        <v>-663</v>
      </c>
      <c r="C112" s="23">
        <f t="shared" si="52"/>
        <v>275</v>
      </c>
      <c r="D112" s="23">
        <f t="shared" si="53"/>
        <v>938</v>
      </c>
      <c r="E112" s="23">
        <f t="shared" si="54"/>
        <v>-55</v>
      </c>
      <c r="F112" s="35">
        <v>170</v>
      </c>
      <c r="G112" s="35">
        <v>225</v>
      </c>
      <c r="H112" s="23">
        <f t="shared" si="55"/>
        <v>-608</v>
      </c>
      <c r="I112" s="35">
        <v>105</v>
      </c>
      <c r="J112" s="35">
        <v>713</v>
      </c>
      <c r="K112" s="40"/>
    </row>
    <row r="113" spans="1:11" ht="21" customHeight="1" x14ac:dyDescent="0.2">
      <c r="A113" s="26" t="s">
        <v>223</v>
      </c>
      <c r="B113" s="22">
        <f t="shared" si="51"/>
        <v>-1304</v>
      </c>
      <c r="C113" s="22">
        <f t="shared" si="52"/>
        <v>156</v>
      </c>
      <c r="D113" s="22">
        <f t="shared" si="53"/>
        <v>1460</v>
      </c>
      <c r="E113" s="22">
        <f t="shared" si="54"/>
        <v>-732</v>
      </c>
      <c r="F113" s="34">
        <v>49</v>
      </c>
      <c r="G113" s="34">
        <v>781</v>
      </c>
      <c r="H113" s="22">
        <f t="shared" si="55"/>
        <v>-572</v>
      </c>
      <c r="I113" s="34">
        <v>107</v>
      </c>
      <c r="J113" s="34">
        <v>679</v>
      </c>
      <c r="K113" s="40"/>
    </row>
    <row r="114" spans="1:11" ht="21" customHeight="1" x14ac:dyDescent="0.2">
      <c r="A114" s="27" t="s">
        <v>224</v>
      </c>
      <c r="B114" s="23">
        <f t="shared" si="51"/>
        <v>-526</v>
      </c>
      <c r="C114" s="23">
        <f t="shared" si="52"/>
        <v>140</v>
      </c>
      <c r="D114" s="23">
        <f t="shared" si="53"/>
        <v>666</v>
      </c>
      <c r="E114" s="23">
        <f t="shared" si="54"/>
        <v>26</v>
      </c>
      <c r="F114" s="35">
        <v>37</v>
      </c>
      <c r="G114" s="35">
        <v>11</v>
      </c>
      <c r="H114" s="23">
        <f t="shared" si="55"/>
        <v>-552</v>
      </c>
      <c r="I114" s="35">
        <v>103</v>
      </c>
      <c r="J114" s="35">
        <v>655</v>
      </c>
      <c r="K114" s="40"/>
    </row>
    <row r="115" spans="1:11" ht="21" customHeight="1" x14ac:dyDescent="0.2">
      <c r="A115" s="26" t="s">
        <v>225</v>
      </c>
      <c r="B115" s="22">
        <f t="shared" ref="B115:B118" si="56">+C115-D115</f>
        <v>-535</v>
      </c>
      <c r="C115" s="22">
        <f t="shared" ref="C115:C118" si="57">+F115+I115</f>
        <v>105</v>
      </c>
      <c r="D115" s="22">
        <f t="shared" ref="D115:D118" si="58">+G115+J115</f>
        <v>640</v>
      </c>
      <c r="E115" s="22">
        <f t="shared" ref="E115:E118" si="59">+F115-G115</f>
        <v>26</v>
      </c>
      <c r="F115" s="34">
        <v>32</v>
      </c>
      <c r="G115" s="34">
        <v>6</v>
      </c>
      <c r="H115" s="22">
        <f t="shared" ref="H115:H118" si="60">+I115-J115</f>
        <v>-561</v>
      </c>
      <c r="I115" s="34">
        <v>73</v>
      </c>
      <c r="J115" s="34">
        <v>634</v>
      </c>
      <c r="K115" s="40"/>
    </row>
    <row r="116" spans="1:11" ht="21" customHeight="1" x14ac:dyDescent="0.2">
      <c r="A116" s="27" t="s">
        <v>226</v>
      </c>
      <c r="B116" s="23">
        <f t="shared" si="56"/>
        <v>-413</v>
      </c>
      <c r="C116" s="23">
        <f t="shared" si="57"/>
        <v>191</v>
      </c>
      <c r="D116" s="23">
        <f t="shared" si="58"/>
        <v>604</v>
      </c>
      <c r="E116" s="23">
        <f t="shared" si="59"/>
        <v>72</v>
      </c>
      <c r="F116" s="35">
        <v>123</v>
      </c>
      <c r="G116" s="35">
        <v>51</v>
      </c>
      <c r="H116" s="23">
        <f t="shared" si="60"/>
        <v>-485</v>
      </c>
      <c r="I116" s="35">
        <v>68</v>
      </c>
      <c r="J116" s="35">
        <v>553</v>
      </c>
      <c r="K116" s="40"/>
    </row>
    <row r="117" spans="1:11" ht="21" customHeight="1" x14ac:dyDescent="0.2">
      <c r="A117" s="26" t="s">
        <v>227</v>
      </c>
      <c r="B117" s="22">
        <f t="shared" si="56"/>
        <v>-513</v>
      </c>
      <c r="C117" s="22">
        <f t="shared" si="57"/>
        <v>131</v>
      </c>
      <c r="D117" s="22">
        <f t="shared" si="58"/>
        <v>644</v>
      </c>
      <c r="E117" s="22">
        <f t="shared" si="59"/>
        <v>-50</v>
      </c>
      <c r="F117" s="34">
        <v>59</v>
      </c>
      <c r="G117" s="34">
        <v>109</v>
      </c>
      <c r="H117" s="22">
        <f t="shared" si="60"/>
        <v>-463</v>
      </c>
      <c r="I117" s="34">
        <v>72</v>
      </c>
      <c r="J117" s="34">
        <v>535</v>
      </c>
      <c r="K117" s="40"/>
    </row>
    <row r="118" spans="1:11" ht="21" customHeight="1" x14ac:dyDescent="0.2">
      <c r="A118" s="27" t="s">
        <v>228</v>
      </c>
      <c r="B118" s="23">
        <f t="shared" si="56"/>
        <v>-460</v>
      </c>
      <c r="C118" s="23">
        <f t="shared" si="57"/>
        <v>109</v>
      </c>
      <c r="D118" s="23">
        <f t="shared" si="58"/>
        <v>569</v>
      </c>
      <c r="E118" s="23">
        <f t="shared" si="59"/>
        <v>-14</v>
      </c>
      <c r="F118" s="35">
        <v>39</v>
      </c>
      <c r="G118" s="35">
        <v>53</v>
      </c>
      <c r="H118" s="23">
        <f t="shared" si="60"/>
        <v>-446</v>
      </c>
      <c r="I118" s="35">
        <v>70</v>
      </c>
      <c r="J118" s="35">
        <v>516</v>
      </c>
      <c r="K118" s="40"/>
    </row>
    <row r="119" spans="1:11" ht="21" customHeight="1" x14ac:dyDescent="0.2">
      <c r="A119" s="26" t="s">
        <v>230</v>
      </c>
      <c r="B119" s="22">
        <f t="shared" ref="B119:B122" si="61">+C119-D119</f>
        <v>-378</v>
      </c>
      <c r="C119" s="22">
        <f t="shared" ref="C119:C122" si="62">+F119+I119</f>
        <v>123</v>
      </c>
      <c r="D119" s="22">
        <f t="shared" ref="D119:D122" si="63">+G119+J119</f>
        <v>501</v>
      </c>
      <c r="E119" s="22">
        <f t="shared" ref="E119:E122" si="64">+F119-G119</f>
        <v>45</v>
      </c>
      <c r="F119" s="34">
        <v>52</v>
      </c>
      <c r="G119" s="34">
        <v>7</v>
      </c>
      <c r="H119" s="22">
        <f t="shared" ref="H119:H122" si="65">+I119-J119</f>
        <v>-423</v>
      </c>
      <c r="I119" s="34">
        <v>71</v>
      </c>
      <c r="J119" s="34">
        <v>494</v>
      </c>
      <c r="K119" s="40"/>
    </row>
    <row r="120" spans="1:11" ht="21" customHeight="1" x14ac:dyDescent="0.2">
      <c r="A120" s="27" t="s">
        <v>231</v>
      </c>
      <c r="B120" s="23">
        <f t="shared" si="61"/>
        <v>-447</v>
      </c>
      <c r="C120" s="23">
        <f t="shared" si="62"/>
        <v>163</v>
      </c>
      <c r="D120" s="23">
        <f t="shared" si="63"/>
        <v>610</v>
      </c>
      <c r="E120" s="23">
        <f t="shared" si="64"/>
        <v>-64</v>
      </c>
      <c r="F120" s="35">
        <v>90</v>
      </c>
      <c r="G120" s="35">
        <v>154</v>
      </c>
      <c r="H120" s="23">
        <f t="shared" si="65"/>
        <v>-383</v>
      </c>
      <c r="I120" s="35">
        <v>73</v>
      </c>
      <c r="J120" s="35">
        <v>456</v>
      </c>
      <c r="K120" s="40"/>
    </row>
    <row r="121" spans="1:11" ht="21" customHeight="1" x14ac:dyDescent="0.2">
      <c r="A121" s="26" t="s">
        <v>232</v>
      </c>
      <c r="B121" s="22">
        <f t="shared" si="61"/>
        <v>-799</v>
      </c>
      <c r="C121" s="22">
        <f t="shared" si="62"/>
        <v>194</v>
      </c>
      <c r="D121" s="22">
        <f t="shared" si="63"/>
        <v>993</v>
      </c>
      <c r="E121" s="22">
        <f t="shared" si="64"/>
        <v>-419</v>
      </c>
      <c r="F121" s="34">
        <v>118</v>
      </c>
      <c r="G121" s="34">
        <v>537</v>
      </c>
      <c r="H121" s="22">
        <f t="shared" si="65"/>
        <v>-380</v>
      </c>
      <c r="I121" s="34">
        <v>76</v>
      </c>
      <c r="J121" s="34">
        <v>456</v>
      </c>
      <c r="K121" s="40"/>
    </row>
    <row r="122" spans="1:11" ht="21" customHeight="1" x14ac:dyDescent="0.2">
      <c r="A122" s="27" t="s">
        <v>233</v>
      </c>
      <c r="B122" s="23">
        <f t="shared" si="61"/>
        <v>-301</v>
      </c>
      <c r="C122" s="23">
        <f t="shared" si="62"/>
        <v>169</v>
      </c>
      <c r="D122" s="23">
        <f t="shared" si="63"/>
        <v>470</v>
      </c>
      <c r="E122" s="23">
        <f t="shared" si="64"/>
        <v>71</v>
      </c>
      <c r="F122" s="35">
        <v>93</v>
      </c>
      <c r="G122" s="35">
        <v>22</v>
      </c>
      <c r="H122" s="23">
        <f t="shared" si="65"/>
        <v>-372</v>
      </c>
      <c r="I122" s="35">
        <v>76</v>
      </c>
      <c r="J122" s="35">
        <v>448</v>
      </c>
      <c r="K122" s="40"/>
    </row>
    <row r="123" spans="1:11" ht="21" customHeight="1" x14ac:dyDescent="0.2">
      <c r="A123" s="26" t="s">
        <v>235</v>
      </c>
      <c r="B123" s="22">
        <f t="shared" ref="B123:B126" si="66">+C123-D123</f>
        <v>-293</v>
      </c>
      <c r="C123" s="22">
        <f t="shared" ref="C123:C126" si="67">+F123+I123</f>
        <v>131</v>
      </c>
      <c r="D123" s="22">
        <f t="shared" ref="D123:D126" si="68">+G123+J123</f>
        <v>424</v>
      </c>
      <c r="E123" s="22">
        <f t="shared" ref="E123:E126" si="69">+F123-G123</f>
        <v>50</v>
      </c>
      <c r="F123" s="34">
        <v>52</v>
      </c>
      <c r="G123" s="34">
        <v>2</v>
      </c>
      <c r="H123" s="22">
        <f t="shared" ref="H123:H126" si="70">+I123-J123</f>
        <v>-343</v>
      </c>
      <c r="I123" s="34">
        <v>79</v>
      </c>
      <c r="J123" s="34">
        <v>422</v>
      </c>
      <c r="K123" s="40"/>
    </row>
    <row r="124" spans="1:11" ht="21" customHeight="1" x14ac:dyDescent="0.2">
      <c r="A124" s="27" t="s">
        <v>236</v>
      </c>
      <c r="B124" s="23">
        <f t="shared" si="66"/>
        <v>-377</v>
      </c>
      <c r="C124" s="23">
        <f t="shared" si="67"/>
        <v>246</v>
      </c>
      <c r="D124" s="23">
        <f t="shared" si="68"/>
        <v>623</v>
      </c>
      <c r="E124" s="23">
        <f t="shared" si="69"/>
        <v>-15</v>
      </c>
      <c r="F124" s="35">
        <v>165</v>
      </c>
      <c r="G124" s="35">
        <v>180</v>
      </c>
      <c r="H124" s="23">
        <f t="shared" si="70"/>
        <v>-362</v>
      </c>
      <c r="I124" s="35">
        <v>81</v>
      </c>
      <c r="J124" s="35">
        <v>443</v>
      </c>
      <c r="K124" s="40"/>
    </row>
    <row r="125" spans="1:11" ht="21" customHeight="1" x14ac:dyDescent="0.2">
      <c r="A125" s="26" t="s">
        <v>237</v>
      </c>
      <c r="B125" s="22">
        <f t="shared" si="66"/>
        <v>-843</v>
      </c>
      <c r="C125" s="22">
        <f t="shared" si="67"/>
        <v>199</v>
      </c>
      <c r="D125" s="22">
        <f t="shared" si="68"/>
        <v>1042</v>
      </c>
      <c r="E125" s="22">
        <f t="shared" si="69"/>
        <v>-460</v>
      </c>
      <c r="F125" s="34">
        <v>105</v>
      </c>
      <c r="G125" s="34">
        <v>565</v>
      </c>
      <c r="H125" s="22">
        <f t="shared" si="70"/>
        <v>-383</v>
      </c>
      <c r="I125" s="34">
        <v>94</v>
      </c>
      <c r="J125" s="34">
        <v>477</v>
      </c>
      <c r="K125" s="40"/>
    </row>
    <row r="126" spans="1:11" ht="21" customHeight="1" x14ac:dyDescent="0.2">
      <c r="A126" s="27" t="s">
        <v>238</v>
      </c>
      <c r="B126" s="23">
        <f t="shared" si="66"/>
        <v>-327</v>
      </c>
      <c r="C126" s="23">
        <f t="shared" si="67"/>
        <v>215</v>
      </c>
      <c r="D126" s="23">
        <f t="shared" si="68"/>
        <v>542</v>
      </c>
      <c r="E126" s="23">
        <f t="shared" si="69"/>
        <v>49</v>
      </c>
      <c r="F126" s="35">
        <v>87</v>
      </c>
      <c r="G126" s="35">
        <v>38</v>
      </c>
      <c r="H126" s="23">
        <f t="shared" si="70"/>
        <v>-376</v>
      </c>
      <c r="I126" s="35">
        <v>128</v>
      </c>
      <c r="J126" s="35">
        <v>504</v>
      </c>
      <c r="K126" s="40"/>
    </row>
    <row r="127" spans="1:11" ht="21" customHeight="1" x14ac:dyDescent="0.2">
      <c r="A127" s="26" t="s">
        <v>239</v>
      </c>
      <c r="B127" s="22">
        <f t="shared" ref="B127:B130" si="71">+C127-D127</f>
        <v>-331</v>
      </c>
      <c r="C127" s="22">
        <f t="shared" ref="C127:C130" si="72">+F127+I127</f>
        <v>199</v>
      </c>
      <c r="D127" s="22">
        <f t="shared" ref="D127:D130" si="73">+G127+J127</f>
        <v>530</v>
      </c>
      <c r="E127" s="22">
        <f t="shared" ref="E127:E130" si="74">+F127-G127</f>
        <v>40</v>
      </c>
      <c r="F127" s="34">
        <v>46</v>
      </c>
      <c r="G127" s="34">
        <v>6</v>
      </c>
      <c r="H127" s="22">
        <f t="shared" ref="H127:H130" si="75">+I127-J127</f>
        <v>-371</v>
      </c>
      <c r="I127" s="34">
        <v>153</v>
      </c>
      <c r="J127" s="34">
        <v>524</v>
      </c>
      <c r="K127" s="40"/>
    </row>
    <row r="128" spans="1:11" ht="21" customHeight="1" x14ac:dyDescent="0.2">
      <c r="A128" s="27" t="s">
        <v>240</v>
      </c>
      <c r="B128" s="23">
        <f t="shared" si="71"/>
        <v>-326</v>
      </c>
      <c r="C128" s="23">
        <f t="shared" si="72"/>
        <v>387</v>
      </c>
      <c r="D128" s="23">
        <f t="shared" si="73"/>
        <v>713</v>
      </c>
      <c r="E128" s="23">
        <f t="shared" si="74"/>
        <v>140</v>
      </c>
      <c r="F128" s="35">
        <v>220</v>
      </c>
      <c r="G128" s="35">
        <v>80</v>
      </c>
      <c r="H128" s="23">
        <f t="shared" si="75"/>
        <v>-466</v>
      </c>
      <c r="I128" s="35">
        <v>167</v>
      </c>
      <c r="J128" s="35">
        <v>633</v>
      </c>
      <c r="K128" s="40"/>
    </row>
    <row r="129" spans="1:11" ht="21" customHeight="1" x14ac:dyDescent="0.2">
      <c r="A129" s="26" t="s">
        <v>241</v>
      </c>
      <c r="B129" s="22">
        <f t="shared" si="71"/>
        <v>-1117</v>
      </c>
      <c r="C129" s="22">
        <f t="shared" si="72"/>
        <v>309</v>
      </c>
      <c r="D129" s="22">
        <f t="shared" si="73"/>
        <v>1426</v>
      </c>
      <c r="E129" s="22">
        <f t="shared" si="74"/>
        <v>-622</v>
      </c>
      <c r="F129" s="34">
        <v>105</v>
      </c>
      <c r="G129" s="34">
        <v>727</v>
      </c>
      <c r="H129" s="22">
        <f t="shared" si="75"/>
        <v>-495</v>
      </c>
      <c r="I129" s="34">
        <v>204</v>
      </c>
      <c r="J129" s="34">
        <v>699</v>
      </c>
      <c r="K129" s="40"/>
    </row>
    <row r="130" spans="1:11" ht="21" customHeight="1" x14ac:dyDescent="0.2">
      <c r="A130" s="27" t="s">
        <v>242</v>
      </c>
      <c r="B130" s="23">
        <f t="shared" si="71"/>
        <v>-550</v>
      </c>
      <c r="C130" s="23">
        <f t="shared" si="72"/>
        <v>289</v>
      </c>
      <c r="D130" s="23">
        <f t="shared" si="73"/>
        <v>839</v>
      </c>
      <c r="E130" s="23">
        <f t="shared" si="74"/>
        <v>-13</v>
      </c>
      <c r="F130" s="35">
        <v>70</v>
      </c>
      <c r="G130" s="35">
        <v>83</v>
      </c>
      <c r="H130" s="23">
        <f t="shared" si="75"/>
        <v>-537</v>
      </c>
      <c r="I130" s="35">
        <v>219</v>
      </c>
      <c r="J130" s="35">
        <v>756</v>
      </c>
      <c r="K130" s="40"/>
    </row>
  </sheetData>
  <mergeCells count="7">
    <mergeCell ref="C7:C8"/>
    <mergeCell ref="D7:D8"/>
    <mergeCell ref="E7:G7"/>
    <mergeCell ref="H7:J7"/>
    <mergeCell ref="A6:A8"/>
    <mergeCell ref="B6:J6"/>
    <mergeCell ref="B7:B8"/>
  </mergeCells>
  <pageMargins left="0.11811023622047245" right="0.47244094488188981" top="0.15748031496062992" bottom="0.23622047244094491" header="0.15748031496062992" footer="0.15748031496062992"/>
  <pageSetup paperSize="9" scale="48" fitToHeight="3" orientation="landscape" horizontalDpi="300" verticalDpi="300" r:id="rId1"/>
  <headerFooter alignWithMargins="0"/>
  <rowBreaks count="1" manualBreakCount="1">
    <brk id="34" max="9" man="1"/>
  </rowBreaks>
  <ignoredErrors>
    <ignoredError sqref="H14:I26 G26 H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45</vt:i4>
      </vt:variant>
    </vt:vector>
  </HeadingPairs>
  <TitlesOfParts>
    <vt:vector size="68" baseType="lpstr">
      <vt:lpstr>BOP salda-BOP Net</vt:lpstr>
      <vt:lpstr>R bież-CA</vt:lpstr>
      <vt:lpstr>Usługi-Services</vt:lpstr>
      <vt:lpstr>Usł1-Ser1</vt:lpstr>
      <vt:lpstr>Usł2-Ser2</vt:lpstr>
      <vt:lpstr>Dochody pierwotne-PrimaryIncome</vt:lpstr>
      <vt:lpstr>Dochody z inwest-Investment </vt:lpstr>
      <vt:lpstr>Doch z IB-DI Income</vt:lpstr>
      <vt:lpstr>Doch z IP-PI Income</vt:lpstr>
      <vt:lpstr>Dochody wtórne-Secondary income</vt:lpstr>
      <vt:lpstr>Rach kap-Capital A</vt:lpstr>
      <vt:lpstr>Inw bez-Direct investment</vt:lpstr>
      <vt:lpstr>Inw bez akt-Direct invest asset</vt:lpstr>
      <vt:lpstr>Inw bez pas-Direct invest liab</vt:lpstr>
      <vt:lpstr>Inw portf-Portfolio investment</vt:lpstr>
      <vt:lpstr>IP aktywa, udz-PI assets, equit</vt:lpstr>
      <vt:lpstr>IP akt pap dł -PI ass debt in</vt:lpstr>
      <vt:lpstr>IP pas, udz-PI liail, equity</vt:lpstr>
      <vt:lpstr>IP pas pap dł -PI pas debt inst</vt:lpstr>
      <vt:lpstr>Poz inwest-Other investment</vt:lpstr>
      <vt:lpstr>Poz in akt-Other invest assets</vt:lpstr>
      <vt:lpstr>Poz inw pas-Other invest liab</vt:lpstr>
      <vt:lpstr>Aktywa rezerw-Reserve assets</vt:lpstr>
      <vt:lpstr>'Aktywa rezerw-Reserve assets'!Obszar_wydruku</vt:lpstr>
      <vt:lpstr>'BOP salda-BOP Net'!Obszar_wydruku</vt:lpstr>
      <vt:lpstr>'Doch z IB-DI Income'!Obszar_wydruku</vt:lpstr>
      <vt:lpstr>'Doch z IP-PI Income'!Obszar_wydruku</vt:lpstr>
      <vt:lpstr>'Dochody pierwotne-PrimaryIncome'!Obszar_wydruku</vt:lpstr>
      <vt:lpstr>'Dochody wtórne-Secondary income'!Obszar_wydruku</vt:lpstr>
      <vt:lpstr>'Dochody z inwest-Investment '!Obszar_wydruku</vt:lpstr>
      <vt:lpstr>'Inw bez akt-Direct invest asset'!Obszar_wydruku</vt:lpstr>
      <vt:lpstr>'Inw bez pas-Direct invest liab'!Obszar_wydruku</vt:lpstr>
      <vt:lpstr>'Inw bez-Direct investment'!Obszar_wydruku</vt:lpstr>
      <vt:lpstr>'Inw portf-Portfolio investment'!Obszar_wydruku</vt:lpstr>
      <vt:lpstr>'IP akt pap dł -PI ass debt in'!Obszar_wydruku</vt:lpstr>
      <vt:lpstr>'IP aktywa, udz-PI assets, equit'!Obszar_wydruku</vt:lpstr>
      <vt:lpstr>'IP pas pap dł -PI pas debt inst'!Obszar_wydruku</vt:lpstr>
      <vt:lpstr>'IP pas, udz-PI liail, equity'!Obszar_wydruku</vt:lpstr>
      <vt:lpstr>'Poz in akt-Other invest assets'!Obszar_wydruku</vt:lpstr>
      <vt:lpstr>'Poz inw pas-Other invest liab'!Obszar_wydruku</vt:lpstr>
      <vt:lpstr>'Poz inwest-Other investment'!Obszar_wydruku</vt:lpstr>
      <vt:lpstr>'R bież-CA'!Obszar_wydruku</vt:lpstr>
      <vt:lpstr>'Rach kap-Capital A'!Obszar_wydruku</vt:lpstr>
      <vt:lpstr>'Usł1-Ser1'!Obszar_wydruku</vt:lpstr>
      <vt:lpstr>'Usł2-Ser2'!Obszar_wydruku</vt:lpstr>
      <vt:lpstr>'Usługi-Services'!Obszar_wydruku</vt:lpstr>
      <vt:lpstr>'BOP salda-BOP Net'!Tytuły_wydruku</vt:lpstr>
      <vt:lpstr>'Doch z IB-DI Income'!Tytuły_wydruku</vt:lpstr>
      <vt:lpstr>'Doch z IP-PI Income'!Tytuły_wydruku</vt:lpstr>
      <vt:lpstr>'Dochody pierwotne-PrimaryIncome'!Tytuły_wydruku</vt:lpstr>
      <vt:lpstr>'Dochody wtórne-Secondary income'!Tytuły_wydruku</vt:lpstr>
      <vt:lpstr>'Dochody z inwest-Investment '!Tytuły_wydruku</vt:lpstr>
      <vt:lpstr>'Inw bez akt-Direct invest asset'!Tytuły_wydruku</vt:lpstr>
      <vt:lpstr>'Inw bez pas-Direct invest liab'!Tytuły_wydruku</vt:lpstr>
      <vt:lpstr>'Inw bez-Direct investment'!Tytuły_wydruku</vt:lpstr>
      <vt:lpstr>'Inw portf-Portfolio investment'!Tytuły_wydruku</vt:lpstr>
      <vt:lpstr>'IP akt pap dł -PI ass debt in'!Tytuły_wydruku</vt:lpstr>
      <vt:lpstr>'IP aktywa, udz-PI assets, equit'!Tytuły_wydruku</vt:lpstr>
      <vt:lpstr>'IP pas pap dł -PI pas debt inst'!Tytuły_wydruku</vt:lpstr>
      <vt:lpstr>'IP pas, udz-PI liail, equity'!Tytuły_wydruku</vt:lpstr>
      <vt:lpstr>'Poz in akt-Other invest assets'!Tytuły_wydruku</vt:lpstr>
      <vt:lpstr>'Poz inw pas-Other invest liab'!Tytuły_wydruku</vt:lpstr>
      <vt:lpstr>'Poz inwest-Other investment'!Tytuły_wydruku</vt:lpstr>
      <vt:lpstr>'R bież-CA'!Tytuły_wydruku</vt:lpstr>
      <vt:lpstr>'Rach kap-Capital A'!Tytuły_wydruku</vt:lpstr>
      <vt:lpstr>'Usł1-Ser1'!Tytuły_wydruku</vt:lpstr>
      <vt:lpstr>'Usł2-Ser2'!Tytuły_wydruku</vt:lpstr>
      <vt:lpstr>'Usługi-Services'!Tytuły_wydruku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2024-03-28T09:10:19Z</dcterms:created>
  <dcterms:modified xsi:type="dcterms:W3CDTF">2024-03-28T09:10:27Z</dcterms:modified>
</cp:coreProperties>
</file>