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7C9F27C5-85B5-4BA9-A85E-79D0AA148571}" xr6:coauthVersionLast="47" xr6:coauthVersionMax="47" xr10:uidLastSave="{00000000-0000-0000-0000-000000000000}"/>
  <bookViews>
    <workbookView xWindow="-110" yWindow="-110" windowWidth="25820" windowHeight="13900" xr2:uid="{573DC143-3AE7-4C26-9734-A1ECF9E77191}"/>
  </bookViews>
  <sheets>
    <sheet name="KWARTALNIE" sheetId="24" r:id="rId1"/>
    <sheet name="ROCZNIE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26" l="1"/>
  <c r="CE27" i="24"/>
  <c r="CA27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C40" i="24"/>
  <c r="AD40" i="24"/>
  <c r="AE40" i="24"/>
  <c r="AF40" i="24"/>
  <c r="AG40" i="24"/>
  <c r="AH40" i="24"/>
  <c r="AI40" i="24"/>
  <c r="AJ40" i="24"/>
  <c r="AK40" i="24"/>
  <c r="AL40" i="24"/>
  <c r="AM40" i="24"/>
  <c r="AN40" i="24"/>
  <c r="AO40" i="24"/>
  <c r="AP40" i="24"/>
  <c r="AQ40" i="24"/>
  <c r="AR40" i="24"/>
  <c r="AS40" i="24"/>
  <c r="AT40" i="24"/>
  <c r="AU40" i="24"/>
  <c r="AV40" i="24"/>
  <c r="AW40" i="24"/>
  <c r="AX40" i="24"/>
  <c r="AY40" i="24"/>
  <c r="AZ40" i="24"/>
  <c r="BA40" i="24"/>
  <c r="BB40" i="24"/>
  <c r="BC40" i="24"/>
  <c r="BD40" i="24"/>
  <c r="BE40" i="24"/>
  <c r="BF40" i="24"/>
  <c r="BG40" i="24"/>
  <c r="BH40" i="24"/>
  <c r="BI40" i="24"/>
  <c r="BJ40" i="24"/>
  <c r="BK40" i="24"/>
  <c r="BL40" i="24"/>
  <c r="BM40" i="24"/>
  <c r="BN40" i="24"/>
  <c r="BO40" i="24"/>
  <c r="BP40" i="24"/>
  <c r="BQ40" i="24"/>
  <c r="BR40" i="24"/>
  <c r="BS40" i="24"/>
  <c r="BT40" i="24"/>
  <c r="BU40" i="24"/>
  <c r="BV40" i="24"/>
  <c r="BW40" i="24"/>
  <c r="D40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AM33" i="24"/>
  <c r="AN33" i="24"/>
  <c r="AO33" i="24"/>
  <c r="AP33" i="24"/>
  <c r="AQ33" i="24"/>
  <c r="AR33" i="24"/>
  <c r="AS33" i="24"/>
  <c r="AT33" i="24"/>
  <c r="AU33" i="24"/>
  <c r="AV33" i="24"/>
  <c r="AW33" i="24"/>
  <c r="AX33" i="24"/>
  <c r="AY33" i="24"/>
  <c r="AZ33" i="24"/>
  <c r="BA33" i="24"/>
  <c r="BB33" i="24"/>
  <c r="BC33" i="24"/>
  <c r="BD33" i="24"/>
  <c r="BE33" i="24"/>
  <c r="BF33" i="24"/>
  <c r="BG33" i="24"/>
  <c r="BH33" i="24"/>
  <c r="BI33" i="24"/>
  <c r="BJ33" i="24"/>
  <c r="BK33" i="24"/>
  <c r="BL33" i="24"/>
  <c r="BM33" i="24"/>
  <c r="BN33" i="24"/>
  <c r="BO33" i="24"/>
  <c r="BP33" i="24"/>
  <c r="BQ33" i="24"/>
  <c r="BR33" i="24"/>
  <c r="BS33" i="24"/>
  <c r="BT33" i="24"/>
  <c r="BU33" i="24"/>
  <c r="BV33" i="24"/>
  <c r="BW33" i="24"/>
  <c r="D33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AK38" i="24"/>
  <c r="AL38" i="24"/>
  <c r="AM38" i="24"/>
  <c r="AN38" i="24"/>
  <c r="AO38" i="24"/>
  <c r="AP38" i="24"/>
  <c r="AQ38" i="24"/>
  <c r="AR38" i="24"/>
  <c r="AS38" i="24"/>
  <c r="AT38" i="24"/>
  <c r="AU38" i="24"/>
  <c r="AV38" i="24"/>
  <c r="AW38" i="24"/>
  <c r="AX38" i="24"/>
  <c r="AY38" i="24"/>
  <c r="AZ38" i="24"/>
  <c r="BA38" i="24"/>
  <c r="BB38" i="24"/>
  <c r="BC38" i="24"/>
  <c r="BD38" i="24"/>
  <c r="BE38" i="24"/>
  <c r="BF38" i="24"/>
  <c r="BG38" i="24"/>
  <c r="BH38" i="24"/>
  <c r="BI38" i="24"/>
  <c r="BJ38" i="24"/>
  <c r="BK38" i="24"/>
  <c r="BL38" i="24"/>
  <c r="BM38" i="24"/>
  <c r="BN38" i="24"/>
  <c r="BO38" i="24"/>
  <c r="BP38" i="24"/>
  <c r="BQ38" i="24"/>
  <c r="BR38" i="24"/>
  <c r="BS38" i="24"/>
  <c r="BT38" i="24"/>
  <c r="BU38" i="24"/>
  <c r="BV38" i="24"/>
  <c r="BW38" i="24"/>
  <c r="D38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T31" i="24"/>
  <c r="U31" i="24"/>
  <c r="V31" i="24"/>
  <c r="W31" i="24"/>
  <c r="X31" i="24"/>
  <c r="Y31" i="24"/>
  <c r="Z31" i="24"/>
  <c r="AA31" i="24"/>
  <c r="AB31" i="24"/>
  <c r="AC31" i="24"/>
  <c r="AD31" i="24"/>
  <c r="AE31" i="24"/>
  <c r="AF31" i="24"/>
  <c r="AG31" i="24"/>
  <c r="AH31" i="24"/>
  <c r="AI31" i="24"/>
  <c r="AJ31" i="24"/>
  <c r="AK31" i="24"/>
  <c r="AL31" i="24"/>
  <c r="AM31" i="24"/>
  <c r="AN31" i="24"/>
  <c r="AO31" i="24"/>
  <c r="AP31" i="24"/>
  <c r="AQ31" i="24"/>
  <c r="AR31" i="24"/>
  <c r="AS31" i="24"/>
  <c r="AT31" i="24"/>
  <c r="AU31" i="24"/>
  <c r="AV31" i="24"/>
  <c r="AW31" i="24"/>
  <c r="AX31" i="24"/>
  <c r="AY31" i="24"/>
  <c r="AZ31" i="24"/>
  <c r="BA31" i="24"/>
  <c r="BB31" i="24"/>
  <c r="BC31" i="24"/>
  <c r="BD31" i="24"/>
  <c r="BE31" i="24"/>
  <c r="BF31" i="24"/>
  <c r="BG31" i="24"/>
  <c r="BH31" i="24"/>
  <c r="BI31" i="24"/>
  <c r="BJ31" i="24"/>
  <c r="BK31" i="24"/>
  <c r="BL31" i="24"/>
  <c r="BM31" i="24"/>
  <c r="BN31" i="24"/>
  <c r="BO31" i="24"/>
  <c r="BP31" i="24"/>
  <c r="BQ31" i="24"/>
  <c r="BR31" i="24"/>
  <c r="BS31" i="24"/>
  <c r="BT31" i="24"/>
  <c r="BU31" i="24"/>
  <c r="BV31" i="24"/>
  <c r="BW31" i="24"/>
  <c r="D31" i="24"/>
  <c r="AA25" i="24"/>
  <c r="AB39" i="24"/>
  <c r="AB40" i="24"/>
</calcChain>
</file>

<file path=xl/sharedStrings.xml><?xml version="1.0" encoding="utf-8"?>
<sst xmlns="http://schemas.openxmlformats.org/spreadsheetml/2006/main" count="250" uniqueCount="40">
  <si>
    <t>1.</t>
  </si>
  <si>
    <t>Liczba dni rozliczeniowych</t>
  </si>
  <si>
    <t>2.</t>
  </si>
  <si>
    <t>3.</t>
  </si>
  <si>
    <t>4.</t>
  </si>
  <si>
    <t>5.</t>
  </si>
  <si>
    <t>6.</t>
  </si>
  <si>
    <t>7.</t>
  </si>
  <si>
    <t>Liczba transakcji</t>
  </si>
  <si>
    <t>szt.</t>
  </si>
  <si>
    <t>Q2</t>
  </si>
  <si>
    <t>Q3</t>
  </si>
  <si>
    <t>Q4</t>
  </si>
  <si>
    <t>Q1</t>
  </si>
  <si>
    <t>euro</t>
  </si>
  <si>
    <t>Transakcje krajowe</t>
  </si>
  <si>
    <t>Transakcje transgraniczne</t>
  </si>
  <si>
    <t>Transakcje transgraniczne wysłane</t>
  </si>
  <si>
    <t>Transakcje transgraniczne otrzymywane</t>
  </si>
  <si>
    <t>Liczba uczestników (z NBP)</t>
  </si>
  <si>
    <t>Liczba oddziałów*)</t>
  </si>
  <si>
    <t>System Euro Elixir</t>
  </si>
  <si>
    <t>Wartość transakcji</t>
  </si>
  <si>
    <t>Ogółem</t>
  </si>
  <si>
    <t>Średnia miesięczna</t>
  </si>
  <si>
    <t>Średnia dzienna</t>
  </si>
  <si>
    <t>Średnia wartość pojedynczej transakcji</t>
  </si>
  <si>
    <t>Wartość</t>
  </si>
  <si>
    <t>Udział % w liczbie transakcji EuroELIXIR</t>
  </si>
  <si>
    <t>Udział % w wartości transakcji EuroELIXIR</t>
  </si>
  <si>
    <t>Średnia dzienna liczba transakcji</t>
  </si>
  <si>
    <t xml:space="preserve">Udział % w wartości trans. transgranicznych </t>
  </si>
  <si>
    <t>Udział % w liczbie trans. transgranicznych</t>
  </si>
  <si>
    <t>mld euro</t>
  </si>
  <si>
    <t>%</t>
  </si>
  <si>
    <t xml:space="preserve"> 7.1</t>
  </si>
  <si>
    <t xml:space="preserve"> 7.2</t>
  </si>
  <si>
    <r>
      <t xml:space="preserve">Dane dla systemu </t>
    </r>
    <r>
      <rPr>
        <b/>
        <sz val="8"/>
        <rFont val="Arial"/>
        <family val="2"/>
        <charset val="238"/>
      </rPr>
      <t>EuroELIXIR</t>
    </r>
    <r>
      <rPr>
        <sz val="8"/>
        <rFont val="Arial"/>
        <family val="2"/>
        <charset val="238"/>
      </rPr>
      <t xml:space="preserve"> zawierają informacje o liczbie zleceń kierowanych przez banki do rozliczenia w KIR (zlecenia prezentowane, tj. przed ich nettowaniem)</t>
    </r>
  </si>
  <si>
    <r>
      <t xml:space="preserve">*) </t>
    </r>
    <r>
      <rPr>
        <sz val="8"/>
        <color indexed="8"/>
        <rFont val="Arial"/>
        <family val="2"/>
        <charset val="238"/>
      </rPr>
      <t>Liczba oddziałów w systemie Euro Elixir od 2019Q3 prezentuje sumę oddziałów bezpośrednich oraz pośrednich</t>
    </r>
  </si>
  <si>
    <t>Jednostka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</si>
</sst>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.00\ _z_ł_-;\-* #,##0.00\ _z_ł_-;_-* &quot;-&quot;??\ _z_ł_-;_-@_-"/>
    <numFmt numFmtId="167" formatCode="#,##0.0"/>
    <numFmt numFmtId="174" formatCode="#,##0.000"/>
    <numFmt numFmtId="176" formatCode="#,##0.000000000"/>
    <numFmt numFmtId="200" formatCode="0.000000000000E+00"/>
  </numFmts>
  <fonts count="13" x14ac:knownFonts="1">
    <font>
      <sz val="9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2F578C"/>
        <bgColor indexed="64"/>
      </patternFill>
    </fill>
    <fill>
      <patternFill patternType="solid">
        <fgColor rgb="FF5A853C"/>
        <bgColor indexed="64"/>
      </patternFill>
    </fill>
    <fill>
      <patternFill patternType="solid">
        <fgColor rgb="FFE6E8EB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rgb="FF007A70"/>
      </left>
      <right/>
      <top/>
      <bottom/>
      <diagonal/>
    </border>
    <border>
      <left style="medium">
        <color rgb="FFB4B9BE"/>
      </left>
      <right style="medium">
        <color rgb="FFB4B9BE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5A853C"/>
      </bottom>
      <diagonal/>
    </border>
    <border>
      <left style="medium">
        <color rgb="FFB4B9BE"/>
      </left>
      <right style="medium">
        <color rgb="FFB4B9BE"/>
      </right>
      <top/>
      <bottom style="medium">
        <color rgb="FF5A853C"/>
      </bottom>
      <diagonal/>
    </border>
    <border>
      <left style="medium">
        <color rgb="FFE6E8EB"/>
      </left>
      <right style="medium">
        <color rgb="FFE6E8EB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7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1" applyFont="1" applyFill="1" applyBorder="1" applyAlignment="1">
      <alignment vertical="center" shrinkToFit="1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65" fontId="8" fillId="3" borderId="0" xfId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165" fontId="2" fillId="0" borderId="0" xfId="1" applyFont="1" applyFill="1" applyBorder="1" applyAlignment="1">
      <alignment shrinkToFi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3" fillId="0" borderId="0" xfId="2" applyNumberFormat="1" applyFont="1" applyFill="1" applyBorder="1" applyAlignment="1">
      <alignment horizontal="center" vertical="top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/>
    <xf numFmtId="0" fontId="7" fillId="3" borderId="1" xfId="0" applyFont="1" applyFill="1" applyBorder="1" applyAlignment="1">
      <alignment horizontal="center"/>
    </xf>
    <xf numFmtId="165" fontId="7" fillId="3" borderId="0" xfId="1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167" fontId="7" fillId="3" borderId="0" xfId="0" applyNumberFormat="1" applyFont="1" applyFill="1" applyBorder="1" applyAlignment="1">
      <alignment horizontal="center"/>
    </xf>
    <xf numFmtId="167" fontId="4" fillId="3" borderId="0" xfId="0" applyNumberFormat="1" applyFont="1" applyFill="1" applyBorder="1" applyAlignment="1">
      <alignment horizontal="center"/>
    </xf>
    <xf numFmtId="167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165" fontId="7" fillId="3" borderId="0" xfId="1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165" fontId="7" fillId="3" borderId="0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right" vertical="center" indent="1"/>
    </xf>
    <xf numFmtId="1" fontId="12" fillId="0" borderId="2" xfId="0" applyNumberFormat="1" applyFont="1" applyFill="1" applyBorder="1" applyAlignment="1">
      <alignment horizontal="right" vertical="center" indent="1"/>
    </xf>
    <xf numFmtId="3" fontId="2" fillId="0" borderId="2" xfId="0" applyNumberFormat="1" applyFont="1" applyFill="1" applyBorder="1" applyAlignment="1">
      <alignment horizontal="right" vertical="center" indent="1"/>
    </xf>
    <xf numFmtId="3" fontId="12" fillId="0" borderId="2" xfId="0" applyNumberFormat="1" applyFont="1" applyFill="1" applyBorder="1" applyAlignment="1">
      <alignment horizontal="right" vertical="center" indent="1"/>
    </xf>
    <xf numFmtId="167" fontId="7" fillId="3" borderId="0" xfId="0" applyNumberFormat="1" applyFont="1" applyFill="1" applyBorder="1" applyAlignment="1">
      <alignment horizontal="right" vertical="center" indent="1"/>
    </xf>
    <xf numFmtId="167" fontId="11" fillId="3" borderId="0" xfId="0" applyNumberFormat="1" applyFont="1" applyFill="1" applyBorder="1" applyAlignment="1">
      <alignment horizontal="right" vertical="center" indent="1"/>
    </xf>
    <xf numFmtId="167" fontId="4" fillId="3" borderId="0" xfId="0" applyNumberFormat="1" applyFont="1" applyFill="1" applyBorder="1" applyAlignment="1">
      <alignment horizontal="right" vertical="center" indent="1"/>
    </xf>
    <xf numFmtId="174" fontId="2" fillId="0" borderId="2" xfId="0" applyNumberFormat="1" applyFont="1" applyFill="1" applyBorder="1" applyAlignment="1">
      <alignment horizontal="right" vertical="center" indent="1"/>
    </xf>
    <xf numFmtId="3" fontId="2" fillId="0" borderId="2" xfId="2" applyNumberFormat="1" applyFont="1" applyFill="1" applyBorder="1" applyAlignment="1">
      <alignment horizontal="right" vertical="center" indent="1"/>
    </xf>
    <xf numFmtId="3" fontId="7" fillId="3" borderId="0" xfId="0" applyNumberFormat="1" applyFont="1" applyFill="1" applyBorder="1" applyAlignment="1">
      <alignment horizontal="right" vertical="center" indent="1"/>
    </xf>
    <xf numFmtId="3" fontId="4" fillId="3" borderId="0" xfId="0" applyNumberFormat="1" applyFont="1" applyFill="1" applyBorder="1" applyAlignment="1">
      <alignment horizontal="right" vertical="center" indent="1"/>
    </xf>
    <xf numFmtId="3" fontId="12" fillId="0" borderId="2" xfId="2" applyNumberFormat="1" applyFont="1" applyFill="1" applyBorder="1" applyAlignment="1">
      <alignment horizontal="right" vertical="center" indent="1"/>
    </xf>
    <xf numFmtId="174" fontId="12" fillId="0" borderId="2" xfId="0" applyNumberFormat="1" applyFont="1" applyFill="1" applyBorder="1" applyAlignment="1">
      <alignment horizontal="right" vertical="center" indent="1"/>
    </xf>
    <xf numFmtId="167" fontId="2" fillId="0" borderId="2" xfId="0" applyNumberFormat="1" applyFont="1" applyFill="1" applyBorder="1" applyAlignment="1">
      <alignment horizontal="right" vertical="center" indent="1"/>
    </xf>
    <xf numFmtId="167" fontId="2" fillId="0" borderId="2" xfId="2" applyNumberFormat="1" applyFont="1" applyFill="1" applyBorder="1" applyAlignment="1">
      <alignment horizontal="right" vertical="center" indent="1"/>
    </xf>
    <xf numFmtId="0" fontId="2" fillId="4" borderId="1" xfId="0" applyFont="1" applyFill="1" applyBorder="1" applyAlignment="1">
      <alignment horizontal="center" vertical="center"/>
    </xf>
    <xf numFmtId="165" fontId="2" fillId="4" borderId="0" xfId="1" applyFont="1" applyFill="1" applyBorder="1" applyAlignment="1">
      <alignment horizontal="left" vertical="center"/>
    </xf>
    <xf numFmtId="1" fontId="2" fillId="4" borderId="2" xfId="0" applyNumberFormat="1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right" vertical="center" indent="1"/>
    </xf>
    <xf numFmtId="1" fontId="12" fillId="4" borderId="2" xfId="0" applyNumberFormat="1" applyFont="1" applyFill="1" applyBorder="1" applyAlignment="1">
      <alignment horizontal="right" vertical="center" indent="1"/>
    </xf>
    <xf numFmtId="165" fontId="2" fillId="4" borderId="0" xfId="1" applyFont="1" applyFill="1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/>
    </xf>
    <xf numFmtId="174" fontId="2" fillId="4" borderId="2" xfId="0" applyNumberFormat="1" applyFont="1" applyFill="1" applyBorder="1" applyAlignment="1">
      <alignment horizontal="right" vertical="center" indent="1"/>
    </xf>
    <xf numFmtId="3" fontId="2" fillId="4" borderId="2" xfId="0" applyNumberFormat="1" applyFont="1" applyFill="1" applyBorder="1" applyAlignment="1">
      <alignment horizontal="right" vertical="center" indent="1"/>
    </xf>
    <xf numFmtId="3" fontId="12" fillId="4" borderId="2" xfId="0" applyNumberFormat="1" applyFont="1" applyFill="1" applyBorder="1" applyAlignment="1">
      <alignment horizontal="right" vertical="center" indent="1"/>
    </xf>
    <xf numFmtId="165" fontId="2" fillId="4" borderId="0" xfId="1" applyFont="1" applyFill="1" applyBorder="1" applyAlignment="1">
      <alignment horizontal="left" vertical="center" shrinkToFit="1"/>
    </xf>
    <xf numFmtId="3" fontId="2" fillId="4" borderId="2" xfId="2" applyNumberFormat="1" applyFont="1" applyFill="1" applyBorder="1" applyAlignment="1">
      <alignment horizontal="right" vertical="center" indent="1"/>
    </xf>
    <xf numFmtId="3" fontId="12" fillId="4" borderId="2" xfId="2" applyNumberFormat="1" applyFont="1" applyFill="1" applyBorder="1" applyAlignment="1">
      <alignment horizontal="right" vertical="center" indent="1"/>
    </xf>
    <xf numFmtId="0" fontId="4" fillId="4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165" fontId="2" fillId="4" borderId="4" xfId="1" applyFont="1" applyFill="1" applyBorder="1" applyAlignment="1">
      <alignment horizontal="left" vertical="center" shrinkToFit="1"/>
    </xf>
    <xf numFmtId="0" fontId="2" fillId="4" borderId="5" xfId="0" applyFont="1" applyFill="1" applyBorder="1" applyAlignment="1">
      <alignment horizontal="center" vertical="center"/>
    </xf>
    <xf numFmtId="167" fontId="2" fillId="4" borderId="5" xfId="2" applyNumberFormat="1" applyFont="1" applyFill="1" applyBorder="1" applyAlignment="1">
      <alignment horizontal="right" vertical="center" indent="1"/>
    </xf>
    <xf numFmtId="3" fontId="2" fillId="4" borderId="5" xfId="2" applyNumberFormat="1" applyFont="1" applyFill="1" applyBorder="1" applyAlignment="1">
      <alignment horizontal="right" vertical="center" indent="1"/>
    </xf>
    <xf numFmtId="3" fontId="12" fillId="4" borderId="5" xfId="2" applyNumberFormat="1" applyFont="1" applyFill="1" applyBorder="1" applyAlignment="1">
      <alignment horizontal="right" vertical="center" indent="1"/>
    </xf>
    <xf numFmtId="167" fontId="8" fillId="3" borderId="0" xfId="0" applyNumberFormat="1" applyFont="1" applyFill="1" applyBorder="1" applyAlignment="1">
      <alignment horizontal="right" vertical="center" indent="1"/>
    </xf>
    <xf numFmtId="167" fontId="2" fillId="3" borderId="0" xfId="0" applyNumberFormat="1" applyFont="1" applyFill="1" applyBorder="1" applyAlignment="1">
      <alignment horizontal="right" vertical="center" indent="1"/>
    </xf>
    <xf numFmtId="167" fontId="12" fillId="3" borderId="0" xfId="0" applyNumberFormat="1" applyFont="1" applyFill="1" applyBorder="1" applyAlignment="1">
      <alignment horizontal="right" vertical="center" indent="1"/>
    </xf>
    <xf numFmtId="4" fontId="2" fillId="4" borderId="2" xfId="2" applyNumberFormat="1" applyFont="1" applyFill="1" applyBorder="1" applyAlignment="1">
      <alignment horizontal="right" vertical="center" indent="1"/>
    </xf>
    <xf numFmtId="4" fontId="12" fillId="4" borderId="2" xfId="2" applyNumberFormat="1" applyFont="1" applyFill="1" applyBorder="1" applyAlignment="1">
      <alignment horizontal="right" vertical="center" indent="1"/>
    </xf>
    <xf numFmtId="2" fontId="2" fillId="4" borderId="2" xfId="2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vertical="center"/>
    </xf>
    <xf numFmtId="165" fontId="2" fillId="4" borderId="2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165" fontId="2" fillId="4" borderId="0" xfId="1" applyFont="1" applyFill="1" applyBorder="1" applyAlignment="1">
      <alignment shrinkToFit="1"/>
    </xf>
    <xf numFmtId="165" fontId="2" fillId="0" borderId="0" xfId="1" applyFont="1" applyFill="1" applyBorder="1" applyAlignment="1">
      <alignment horizontal="left"/>
    </xf>
    <xf numFmtId="165" fontId="2" fillId="4" borderId="0" xfId="1" applyFont="1" applyFill="1" applyBorder="1" applyAlignment="1">
      <alignment horizontal="left"/>
    </xf>
    <xf numFmtId="165" fontId="7" fillId="3" borderId="0" xfId="1" applyFont="1" applyFill="1" applyBorder="1" applyAlignment="1">
      <alignment shrinkToFit="1"/>
    </xf>
    <xf numFmtId="165" fontId="2" fillId="4" borderId="0" xfId="1" applyFont="1" applyFill="1" applyBorder="1" applyAlignment="1">
      <alignment horizontal="left" shrinkToFit="1"/>
    </xf>
    <xf numFmtId="0" fontId="4" fillId="4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4" borderId="4" xfId="0" applyFont="1" applyFill="1" applyBorder="1" applyAlignment="1">
      <alignment horizontal="center"/>
    </xf>
    <xf numFmtId="165" fontId="2" fillId="4" borderId="4" xfId="1" applyFont="1" applyFill="1" applyBorder="1" applyAlignment="1">
      <alignment horizontal="left" shrinkToFit="1"/>
    </xf>
    <xf numFmtId="167" fontId="8" fillId="3" borderId="0" xfId="0" applyNumberFormat="1" applyFont="1" applyFill="1" applyBorder="1" applyAlignment="1">
      <alignment horizontal="right" indent="1"/>
    </xf>
    <xf numFmtId="167" fontId="2" fillId="3" borderId="0" xfId="0" applyNumberFormat="1" applyFont="1" applyFill="1" applyBorder="1" applyAlignment="1">
      <alignment horizontal="right" indent="1"/>
    </xf>
    <xf numFmtId="0" fontId="2" fillId="0" borderId="2" xfId="0" applyFont="1" applyFill="1" applyBorder="1" applyAlignment="1"/>
    <xf numFmtId="1" fontId="2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65" fontId="2" fillId="4" borderId="2" xfId="1" applyFont="1" applyFill="1" applyBorder="1" applyAlignment="1">
      <alignment horizontal="left"/>
    </xf>
    <xf numFmtId="1" fontId="2" fillId="4" borderId="2" xfId="0" applyNumberFormat="1" applyFont="1" applyFill="1" applyBorder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174" fontId="2" fillId="0" borderId="2" xfId="0" applyNumberFormat="1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center"/>
    </xf>
    <xf numFmtId="174" fontId="2" fillId="4" borderId="2" xfId="0" applyNumberFormat="1" applyFont="1" applyFill="1" applyBorder="1" applyAlignment="1">
      <alignment horizontal="right" indent="1"/>
    </xf>
    <xf numFmtId="3" fontId="2" fillId="4" borderId="2" xfId="0" applyNumberFormat="1" applyFont="1" applyFill="1" applyBorder="1" applyAlignment="1">
      <alignment horizontal="right" indent="1"/>
    </xf>
    <xf numFmtId="3" fontId="12" fillId="4" borderId="2" xfId="0" applyNumberFormat="1" applyFont="1" applyFill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3" fontId="12" fillId="0" borderId="2" xfId="0" applyNumberFormat="1" applyFont="1" applyFill="1" applyBorder="1" applyAlignment="1">
      <alignment horizontal="right" indent="1"/>
    </xf>
    <xf numFmtId="3" fontId="2" fillId="0" borderId="2" xfId="2" applyNumberFormat="1" applyFont="1" applyFill="1" applyBorder="1" applyAlignment="1">
      <alignment horizontal="right" indent="1"/>
    </xf>
    <xf numFmtId="3" fontId="12" fillId="0" borderId="2" xfId="2" applyNumberFormat="1" applyFont="1" applyFill="1" applyBorder="1" applyAlignment="1">
      <alignment horizontal="right" indent="1"/>
    </xf>
    <xf numFmtId="3" fontId="2" fillId="4" borderId="2" xfId="2" applyNumberFormat="1" applyFont="1" applyFill="1" applyBorder="1" applyAlignment="1">
      <alignment horizontal="right" indent="1"/>
    </xf>
    <xf numFmtId="3" fontId="12" fillId="4" borderId="2" xfId="2" applyNumberFormat="1" applyFont="1" applyFill="1" applyBorder="1" applyAlignment="1">
      <alignment horizontal="right" indent="1"/>
    </xf>
    <xf numFmtId="0" fontId="2" fillId="4" borderId="5" xfId="0" applyFont="1" applyFill="1" applyBorder="1" applyAlignment="1">
      <alignment horizontal="center"/>
    </xf>
    <xf numFmtId="3" fontId="2" fillId="4" borderId="5" xfId="2" applyNumberFormat="1" applyFont="1" applyFill="1" applyBorder="1" applyAlignment="1">
      <alignment horizontal="right" indent="1"/>
    </xf>
    <xf numFmtId="3" fontId="12" fillId="4" borderId="5" xfId="2" applyNumberFormat="1" applyFont="1" applyFill="1" applyBorder="1" applyAlignment="1">
      <alignment horizontal="right" indent="1"/>
    </xf>
    <xf numFmtId="0" fontId="7" fillId="2" borderId="6" xfId="0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right" indent="1"/>
    </xf>
    <xf numFmtId="3" fontId="2" fillId="3" borderId="0" xfId="0" applyNumberFormat="1" applyFont="1" applyFill="1" applyBorder="1" applyAlignment="1">
      <alignment horizontal="right" indent="1"/>
    </xf>
    <xf numFmtId="4" fontId="2" fillId="4" borderId="2" xfId="2" applyNumberFormat="1" applyFont="1" applyFill="1" applyBorder="1" applyAlignment="1">
      <alignment horizontal="right" indent="1"/>
    </xf>
    <xf numFmtId="4" fontId="12" fillId="4" borderId="2" xfId="2" applyNumberFormat="1" applyFont="1" applyFill="1" applyBorder="1" applyAlignment="1">
      <alignment horizontal="right" indent="1"/>
    </xf>
    <xf numFmtId="2" fontId="2" fillId="4" borderId="2" xfId="2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167" fontId="11" fillId="0" borderId="0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167" fontId="7" fillId="0" borderId="0" xfId="0" applyNumberFormat="1" applyFont="1" applyFill="1" applyBorder="1" applyAlignment="1">
      <alignment horizontal="right" vertical="center" indent="1"/>
    </xf>
    <xf numFmtId="167" fontId="8" fillId="0" borderId="0" xfId="0" applyNumberFormat="1" applyFont="1" applyFill="1" applyBorder="1" applyAlignment="1">
      <alignment horizontal="right" vertical="center" indent="1"/>
    </xf>
    <xf numFmtId="1" fontId="12" fillId="0" borderId="0" xfId="0" applyNumberFormat="1" applyFont="1" applyFill="1" applyBorder="1" applyAlignment="1">
      <alignment horizontal="right" vertical="center" indent="1"/>
    </xf>
    <xf numFmtId="1" fontId="2" fillId="0" borderId="0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174" fontId="2" fillId="0" borderId="0" xfId="0" applyNumberFormat="1" applyFont="1" applyFill="1" applyBorder="1" applyAlignment="1">
      <alignment horizontal="right" vertical="center" indent="1"/>
    </xf>
    <xf numFmtId="3" fontId="12" fillId="0" borderId="0" xfId="0" applyNumberFormat="1" applyFont="1" applyFill="1" applyBorder="1" applyAlignment="1">
      <alignment horizontal="right" vertical="center" indent="1"/>
    </xf>
    <xf numFmtId="4" fontId="2" fillId="0" borderId="0" xfId="2" applyNumberFormat="1" applyFont="1" applyFill="1" applyBorder="1" applyAlignment="1">
      <alignment horizontal="right" vertical="center" indent="1"/>
    </xf>
    <xf numFmtId="2" fontId="2" fillId="0" borderId="0" xfId="2" applyNumberFormat="1" applyFont="1" applyFill="1" applyBorder="1" applyAlignment="1">
      <alignment horizontal="right" vertical="center" indent="1"/>
    </xf>
    <xf numFmtId="3" fontId="12" fillId="0" borderId="0" xfId="2" applyNumberFormat="1" applyFont="1" applyFill="1" applyBorder="1" applyAlignment="1">
      <alignment horizontal="right" vertical="center" indent="1"/>
    </xf>
    <xf numFmtId="4" fontId="12" fillId="0" borderId="0" xfId="2" applyNumberFormat="1" applyFont="1" applyFill="1" applyBorder="1" applyAlignment="1">
      <alignment horizontal="right" vertical="center" indent="1"/>
    </xf>
    <xf numFmtId="0" fontId="2" fillId="5" borderId="1" xfId="0" applyFont="1" applyFill="1" applyBorder="1" applyAlignment="1">
      <alignment horizontal="center" vertical="center"/>
    </xf>
    <xf numFmtId="165" fontId="2" fillId="5" borderId="0" xfId="1" applyFont="1" applyFill="1" applyBorder="1" applyAlignment="1">
      <alignment vertical="center" shrinkToFit="1"/>
    </xf>
    <xf numFmtId="0" fontId="2" fillId="5" borderId="2" xfId="0" applyFont="1" applyFill="1" applyBorder="1" applyAlignment="1">
      <alignment horizontal="center" vertical="center"/>
    </xf>
    <xf numFmtId="3" fontId="2" fillId="5" borderId="2" xfId="2" applyNumberFormat="1" applyFont="1" applyFill="1" applyBorder="1" applyAlignment="1">
      <alignment horizontal="right" vertical="center" indent="1"/>
    </xf>
    <xf numFmtId="3" fontId="2" fillId="5" borderId="2" xfId="0" applyNumberFormat="1" applyFont="1" applyFill="1" applyBorder="1" applyAlignment="1">
      <alignment horizontal="right" vertical="center" indent="1"/>
    </xf>
    <xf numFmtId="3" fontId="12" fillId="5" borderId="2" xfId="0" applyNumberFormat="1" applyFont="1" applyFill="1" applyBorder="1" applyAlignment="1">
      <alignment horizontal="right" vertical="center" indent="1"/>
    </xf>
    <xf numFmtId="176" fontId="2" fillId="0" borderId="0" xfId="0" applyNumberFormat="1" applyFont="1" applyFill="1" applyBorder="1" applyAlignment="1"/>
    <xf numFmtId="200" fontId="2" fillId="0" borderId="0" xfId="0" applyNumberFormat="1" applyFont="1" applyFill="1" applyBorder="1" applyAlignment="1"/>
    <xf numFmtId="165" fontId="2" fillId="0" borderId="0" xfId="1" applyFont="1" applyFill="1" applyBorder="1" applyAlignment="1"/>
    <xf numFmtId="0" fontId="2" fillId="0" borderId="0" xfId="0" applyFont="1" applyFill="1" applyBorder="1" applyAlignment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4406-41DA-4310-A94B-9C41B030CC6C}">
  <sheetPr>
    <pageSetUpPr fitToPage="1"/>
  </sheetPr>
  <dimension ref="A1:CT51"/>
  <sheetViews>
    <sheetView tabSelected="1" zoomScaleNormal="100" workbookViewId="0">
      <pane xSplit="3" topLeftCell="CD1" activePane="topRight" state="frozen"/>
      <selection pane="topRight" activeCell="CJ12" sqref="CJ12"/>
    </sheetView>
  </sheetViews>
  <sheetFormatPr defaultColWidth="9.09765625" defaultRowHeight="10" x14ac:dyDescent="0.2"/>
  <cols>
    <col min="1" max="1" width="4" style="21" customWidth="1"/>
    <col min="2" max="2" width="33.8984375" style="15" customWidth="1"/>
    <col min="3" max="3" width="9.69921875" style="15" customWidth="1"/>
    <col min="4" max="39" width="10.09765625" style="15" hidden="1" customWidth="1"/>
    <col min="40" max="41" width="10.09765625" style="16" hidden="1" customWidth="1"/>
    <col min="42" max="72" width="10.09765625" style="15" hidden="1" customWidth="1"/>
    <col min="73" max="75" width="10" style="15" hidden="1" customWidth="1"/>
    <col min="76" max="76" width="12.3984375" style="15" customWidth="1"/>
    <col min="77" max="78" width="11.8984375" style="15" customWidth="1"/>
    <col min="79" max="79" width="11.296875" style="15" bestFit="1" customWidth="1"/>
    <col min="80" max="80" width="10.59765625" style="15" bestFit="1" customWidth="1"/>
    <col min="81" max="81" width="11" style="15" customWidth="1"/>
    <col min="82" max="82" width="12.09765625" style="15" customWidth="1"/>
    <col min="83" max="85" width="13" style="15" customWidth="1"/>
    <col min="86" max="98" width="9.09765625" style="15"/>
    <col min="99" max="16384" width="9.09765625" style="21"/>
  </cols>
  <sheetData>
    <row r="1" spans="1:85" s="35" customFormat="1" ht="17.25" customHeight="1" x14ac:dyDescent="0.25">
      <c r="A1" s="1"/>
      <c r="B1" s="1" t="s">
        <v>21</v>
      </c>
      <c r="C1" s="72" t="s">
        <v>39</v>
      </c>
      <c r="D1" s="72">
        <v>2005</v>
      </c>
      <c r="E1" s="72">
        <v>2005</v>
      </c>
      <c r="F1" s="72">
        <v>2005</v>
      </c>
      <c r="G1" s="72">
        <v>2005</v>
      </c>
      <c r="H1" s="72">
        <v>2006</v>
      </c>
      <c r="I1" s="72">
        <v>2006</v>
      </c>
      <c r="J1" s="72">
        <v>2006</v>
      </c>
      <c r="K1" s="72">
        <v>2006</v>
      </c>
      <c r="L1" s="72">
        <v>2007</v>
      </c>
      <c r="M1" s="72">
        <v>2007</v>
      </c>
      <c r="N1" s="72">
        <v>2007</v>
      </c>
      <c r="O1" s="72">
        <v>2007</v>
      </c>
      <c r="P1" s="72">
        <v>2008</v>
      </c>
      <c r="Q1" s="72">
        <v>2008</v>
      </c>
      <c r="R1" s="72">
        <v>2008</v>
      </c>
      <c r="S1" s="72">
        <v>2008</v>
      </c>
      <c r="T1" s="72">
        <v>2009</v>
      </c>
      <c r="U1" s="72">
        <v>2009</v>
      </c>
      <c r="V1" s="72">
        <v>2009</v>
      </c>
      <c r="W1" s="72">
        <v>2009</v>
      </c>
      <c r="X1" s="72">
        <v>2010</v>
      </c>
      <c r="Y1" s="72">
        <v>2010</v>
      </c>
      <c r="Z1" s="72">
        <v>2010</v>
      </c>
      <c r="AA1" s="72">
        <v>2010</v>
      </c>
      <c r="AB1" s="72">
        <v>2011</v>
      </c>
      <c r="AC1" s="72">
        <v>2011</v>
      </c>
      <c r="AD1" s="72">
        <v>2011</v>
      </c>
      <c r="AE1" s="72">
        <v>2011</v>
      </c>
      <c r="AF1" s="72">
        <v>2012</v>
      </c>
      <c r="AG1" s="72">
        <v>2012</v>
      </c>
      <c r="AH1" s="72">
        <v>2012</v>
      </c>
      <c r="AI1" s="72">
        <v>2012</v>
      </c>
      <c r="AJ1" s="72">
        <v>2013</v>
      </c>
      <c r="AK1" s="72">
        <v>2013</v>
      </c>
      <c r="AL1" s="72">
        <v>2013</v>
      </c>
      <c r="AM1" s="72">
        <v>2013</v>
      </c>
      <c r="AN1" s="72">
        <v>2014</v>
      </c>
      <c r="AO1" s="72">
        <v>2014</v>
      </c>
      <c r="AP1" s="72">
        <v>2014</v>
      </c>
      <c r="AQ1" s="72">
        <v>2014</v>
      </c>
      <c r="AR1" s="72">
        <v>2015</v>
      </c>
      <c r="AS1" s="72">
        <v>2015</v>
      </c>
      <c r="AT1" s="72">
        <v>2015</v>
      </c>
      <c r="AU1" s="72">
        <v>2015</v>
      </c>
      <c r="AV1" s="72">
        <v>2016</v>
      </c>
      <c r="AW1" s="72">
        <v>2016</v>
      </c>
      <c r="AX1" s="72">
        <v>2016</v>
      </c>
      <c r="AY1" s="72">
        <v>2016</v>
      </c>
      <c r="AZ1" s="72">
        <v>2017</v>
      </c>
      <c r="BA1" s="72">
        <v>2017</v>
      </c>
      <c r="BB1" s="72">
        <v>2017</v>
      </c>
      <c r="BC1" s="72">
        <v>2017</v>
      </c>
      <c r="BD1" s="72">
        <v>2018</v>
      </c>
      <c r="BE1" s="72">
        <v>2018</v>
      </c>
      <c r="BF1" s="72">
        <v>2018</v>
      </c>
      <c r="BG1" s="72">
        <v>2018</v>
      </c>
      <c r="BH1" s="72">
        <v>2019</v>
      </c>
      <c r="BI1" s="72">
        <v>2019</v>
      </c>
      <c r="BJ1" s="72">
        <v>2019</v>
      </c>
      <c r="BK1" s="72">
        <v>2019</v>
      </c>
      <c r="BL1" s="72">
        <v>2020</v>
      </c>
      <c r="BM1" s="72">
        <v>2020</v>
      </c>
      <c r="BN1" s="72">
        <v>2020</v>
      </c>
      <c r="BO1" s="72">
        <v>2020</v>
      </c>
      <c r="BP1" s="72">
        <v>2021</v>
      </c>
      <c r="BQ1" s="72">
        <v>2021</v>
      </c>
      <c r="BR1" s="72">
        <v>2021</v>
      </c>
      <c r="BS1" s="72">
        <v>2021</v>
      </c>
      <c r="BT1" s="72">
        <v>2022</v>
      </c>
      <c r="BU1" s="72">
        <v>2022</v>
      </c>
      <c r="BV1" s="72">
        <v>2022</v>
      </c>
      <c r="BW1" s="72">
        <v>2022</v>
      </c>
      <c r="BX1" s="72">
        <v>2023</v>
      </c>
      <c r="BY1" s="72">
        <v>2023</v>
      </c>
      <c r="BZ1" s="72">
        <v>2023</v>
      </c>
      <c r="CA1" s="72">
        <v>2023</v>
      </c>
      <c r="CB1" s="72">
        <v>2024</v>
      </c>
      <c r="CC1" s="72">
        <v>2024</v>
      </c>
      <c r="CD1" s="72">
        <v>2024</v>
      </c>
      <c r="CE1" s="72">
        <v>2024</v>
      </c>
      <c r="CF1" s="72">
        <v>2025</v>
      </c>
      <c r="CG1" s="72">
        <v>2025</v>
      </c>
    </row>
    <row r="2" spans="1:85" s="35" customFormat="1" ht="17.25" customHeight="1" x14ac:dyDescent="0.25">
      <c r="A2" s="1"/>
      <c r="B2" s="40"/>
      <c r="C2" s="73"/>
      <c r="D2" s="72" t="s">
        <v>13</v>
      </c>
      <c r="E2" s="72" t="s">
        <v>10</v>
      </c>
      <c r="F2" s="72" t="s">
        <v>11</v>
      </c>
      <c r="G2" s="72" t="s">
        <v>12</v>
      </c>
      <c r="H2" s="72" t="s">
        <v>13</v>
      </c>
      <c r="I2" s="72" t="s">
        <v>10</v>
      </c>
      <c r="J2" s="72" t="s">
        <v>11</v>
      </c>
      <c r="K2" s="72" t="s">
        <v>12</v>
      </c>
      <c r="L2" s="72" t="s">
        <v>13</v>
      </c>
      <c r="M2" s="72" t="s">
        <v>10</v>
      </c>
      <c r="N2" s="72" t="s">
        <v>11</v>
      </c>
      <c r="O2" s="72" t="s">
        <v>12</v>
      </c>
      <c r="P2" s="72" t="s">
        <v>13</v>
      </c>
      <c r="Q2" s="72" t="s">
        <v>10</v>
      </c>
      <c r="R2" s="72" t="s">
        <v>11</v>
      </c>
      <c r="S2" s="72" t="s">
        <v>12</v>
      </c>
      <c r="T2" s="72" t="s">
        <v>13</v>
      </c>
      <c r="U2" s="72" t="s">
        <v>10</v>
      </c>
      <c r="V2" s="72" t="s">
        <v>11</v>
      </c>
      <c r="W2" s="72" t="s">
        <v>12</v>
      </c>
      <c r="X2" s="72" t="s">
        <v>13</v>
      </c>
      <c r="Y2" s="72" t="s">
        <v>10</v>
      </c>
      <c r="Z2" s="72" t="s">
        <v>11</v>
      </c>
      <c r="AA2" s="72" t="s">
        <v>12</v>
      </c>
      <c r="AB2" s="72" t="s">
        <v>13</v>
      </c>
      <c r="AC2" s="72" t="s">
        <v>10</v>
      </c>
      <c r="AD2" s="72" t="s">
        <v>11</v>
      </c>
      <c r="AE2" s="72" t="s">
        <v>12</v>
      </c>
      <c r="AF2" s="72" t="s">
        <v>13</v>
      </c>
      <c r="AG2" s="72" t="s">
        <v>10</v>
      </c>
      <c r="AH2" s="72" t="s">
        <v>11</v>
      </c>
      <c r="AI2" s="72" t="s">
        <v>12</v>
      </c>
      <c r="AJ2" s="72" t="s">
        <v>13</v>
      </c>
      <c r="AK2" s="72" t="s">
        <v>10</v>
      </c>
      <c r="AL2" s="72" t="s">
        <v>11</v>
      </c>
      <c r="AM2" s="72" t="s">
        <v>12</v>
      </c>
      <c r="AN2" s="72" t="s">
        <v>13</v>
      </c>
      <c r="AO2" s="72" t="s">
        <v>10</v>
      </c>
      <c r="AP2" s="72" t="s">
        <v>11</v>
      </c>
      <c r="AQ2" s="72" t="s">
        <v>12</v>
      </c>
      <c r="AR2" s="72" t="s">
        <v>13</v>
      </c>
      <c r="AS2" s="72" t="s">
        <v>10</v>
      </c>
      <c r="AT2" s="72" t="s">
        <v>11</v>
      </c>
      <c r="AU2" s="72" t="s">
        <v>12</v>
      </c>
      <c r="AV2" s="72" t="s">
        <v>13</v>
      </c>
      <c r="AW2" s="72" t="s">
        <v>10</v>
      </c>
      <c r="AX2" s="72" t="s">
        <v>11</v>
      </c>
      <c r="AY2" s="72" t="s">
        <v>12</v>
      </c>
      <c r="AZ2" s="72" t="s">
        <v>13</v>
      </c>
      <c r="BA2" s="72" t="s">
        <v>10</v>
      </c>
      <c r="BB2" s="72" t="s">
        <v>11</v>
      </c>
      <c r="BC2" s="72" t="s">
        <v>12</v>
      </c>
      <c r="BD2" s="72" t="s">
        <v>13</v>
      </c>
      <c r="BE2" s="72" t="s">
        <v>10</v>
      </c>
      <c r="BF2" s="72" t="s">
        <v>11</v>
      </c>
      <c r="BG2" s="72" t="s">
        <v>12</v>
      </c>
      <c r="BH2" s="72" t="s">
        <v>13</v>
      </c>
      <c r="BI2" s="72" t="s">
        <v>10</v>
      </c>
      <c r="BJ2" s="72" t="s">
        <v>11</v>
      </c>
      <c r="BK2" s="72" t="s">
        <v>12</v>
      </c>
      <c r="BL2" s="72" t="s">
        <v>13</v>
      </c>
      <c r="BM2" s="72" t="s">
        <v>10</v>
      </c>
      <c r="BN2" s="72" t="s">
        <v>11</v>
      </c>
      <c r="BO2" s="72" t="s">
        <v>12</v>
      </c>
      <c r="BP2" s="72" t="s">
        <v>13</v>
      </c>
      <c r="BQ2" s="72" t="s">
        <v>10</v>
      </c>
      <c r="BR2" s="72" t="s">
        <v>11</v>
      </c>
      <c r="BS2" s="72" t="s">
        <v>12</v>
      </c>
      <c r="BT2" s="72" t="s">
        <v>13</v>
      </c>
      <c r="BU2" s="72" t="s">
        <v>10</v>
      </c>
      <c r="BV2" s="72" t="s">
        <v>11</v>
      </c>
      <c r="BW2" s="72" t="s">
        <v>12</v>
      </c>
      <c r="BX2" s="72" t="s">
        <v>13</v>
      </c>
      <c r="BY2" s="72" t="s">
        <v>10</v>
      </c>
      <c r="BZ2" s="72" t="s">
        <v>11</v>
      </c>
      <c r="CA2" s="72" t="s">
        <v>12</v>
      </c>
      <c r="CB2" s="72" t="s">
        <v>13</v>
      </c>
      <c r="CC2" s="72" t="s">
        <v>10</v>
      </c>
      <c r="CD2" s="72" t="s">
        <v>11</v>
      </c>
      <c r="CE2" s="72" t="s">
        <v>12</v>
      </c>
      <c r="CF2" s="72" t="s">
        <v>13</v>
      </c>
      <c r="CG2" s="72" t="s">
        <v>10</v>
      </c>
    </row>
    <row r="3" spans="1:85" s="4" customFormat="1" ht="15" customHeight="1" x14ac:dyDescent="0.25">
      <c r="A3" s="2" t="s">
        <v>0</v>
      </c>
      <c r="B3" s="3" t="s">
        <v>1</v>
      </c>
      <c r="C3" s="86"/>
      <c r="D3" s="43">
        <v>21.333333333333332</v>
      </c>
      <c r="E3" s="43">
        <v>65</v>
      </c>
      <c r="F3" s="43">
        <v>66</v>
      </c>
      <c r="G3" s="43">
        <v>64</v>
      </c>
      <c r="H3" s="43">
        <v>65</v>
      </c>
      <c r="I3" s="43">
        <v>62</v>
      </c>
      <c r="J3" s="43">
        <v>65</v>
      </c>
      <c r="K3" s="43">
        <v>63</v>
      </c>
      <c r="L3" s="43">
        <v>64</v>
      </c>
      <c r="M3" s="43">
        <v>62</v>
      </c>
      <c r="N3" s="43">
        <v>65</v>
      </c>
      <c r="O3" s="43">
        <v>64</v>
      </c>
      <c r="P3" s="43">
        <v>62</v>
      </c>
      <c r="Q3" s="43">
        <v>64</v>
      </c>
      <c r="R3" s="43">
        <v>66</v>
      </c>
      <c r="S3" s="43">
        <v>64</v>
      </c>
      <c r="T3" s="43">
        <v>65</v>
      </c>
      <c r="U3" s="43">
        <v>62</v>
      </c>
      <c r="V3" s="43">
        <v>66</v>
      </c>
      <c r="W3" s="43">
        <v>66</v>
      </c>
      <c r="X3" s="43">
        <v>63</v>
      </c>
      <c r="Y3" s="43">
        <v>63</v>
      </c>
      <c r="Z3" s="43">
        <v>66</v>
      </c>
      <c r="AA3" s="43">
        <v>66</v>
      </c>
      <c r="AB3" s="43">
        <v>64</v>
      </c>
      <c r="AC3" s="43">
        <v>63</v>
      </c>
      <c r="AD3" s="43">
        <v>65</v>
      </c>
      <c r="AE3" s="43">
        <v>64</v>
      </c>
      <c r="AF3" s="43">
        <v>65</v>
      </c>
      <c r="AG3" s="43">
        <v>62</v>
      </c>
      <c r="AH3" s="43">
        <v>65</v>
      </c>
      <c r="AI3" s="43">
        <v>64</v>
      </c>
      <c r="AJ3" s="43">
        <v>62</v>
      </c>
      <c r="AK3" s="43">
        <v>63</v>
      </c>
      <c r="AL3" s="43">
        <v>66</v>
      </c>
      <c r="AM3" s="43">
        <v>64</v>
      </c>
      <c r="AN3" s="43">
        <v>63</v>
      </c>
      <c r="AO3" s="43">
        <v>62</v>
      </c>
      <c r="AP3" s="43">
        <v>66</v>
      </c>
      <c r="AQ3" s="43">
        <v>64</v>
      </c>
      <c r="AR3" s="43">
        <v>63</v>
      </c>
      <c r="AS3" s="43">
        <v>62</v>
      </c>
      <c r="AT3" s="43">
        <v>66</v>
      </c>
      <c r="AU3" s="43">
        <v>65</v>
      </c>
      <c r="AV3" s="43">
        <v>62</v>
      </c>
      <c r="AW3" s="43">
        <v>65</v>
      </c>
      <c r="AX3" s="43">
        <v>66</v>
      </c>
      <c r="AY3" s="43">
        <v>64</v>
      </c>
      <c r="AZ3" s="43">
        <v>65</v>
      </c>
      <c r="BA3" s="43">
        <v>62</v>
      </c>
      <c r="BB3" s="43">
        <v>65</v>
      </c>
      <c r="BC3" s="43">
        <v>63</v>
      </c>
      <c r="BD3" s="43">
        <v>63</v>
      </c>
      <c r="BE3" s="43">
        <v>63</v>
      </c>
      <c r="BF3" s="43">
        <v>65</v>
      </c>
      <c r="BG3" s="43">
        <v>64</v>
      </c>
      <c r="BH3" s="43">
        <v>63</v>
      </c>
      <c r="BI3" s="43">
        <v>62</v>
      </c>
      <c r="BJ3" s="44">
        <v>66</v>
      </c>
      <c r="BK3" s="44">
        <v>64</v>
      </c>
      <c r="BL3" s="44">
        <v>64</v>
      </c>
      <c r="BM3" s="44">
        <v>62</v>
      </c>
      <c r="BN3" s="44">
        <v>66</v>
      </c>
      <c r="BO3" s="43">
        <v>65</v>
      </c>
      <c r="BP3" s="44">
        <v>63</v>
      </c>
      <c r="BQ3" s="44">
        <v>63</v>
      </c>
      <c r="BR3" s="44">
        <v>66</v>
      </c>
      <c r="BS3" s="44">
        <v>66</v>
      </c>
      <c r="BT3" s="44">
        <v>64</v>
      </c>
      <c r="BU3" s="44">
        <v>63</v>
      </c>
      <c r="BV3" s="44">
        <v>66</v>
      </c>
      <c r="BW3" s="44">
        <v>64</v>
      </c>
      <c r="BX3" s="44">
        <v>65</v>
      </c>
      <c r="BY3" s="44">
        <v>62</v>
      </c>
      <c r="BZ3" s="44">
        <v>65</v>
      </c>
      <c r="CA3" s="44">
        <v>63</v>
      </c>
      <c r="CB3" s="44">
        <v>63</v>
      </c>
      <c r="CC3" s="44">
        <v>63</v>
      </c>
      <c r="CD3" s="44">
        <v>66</v>
      </c>
      <c r="CE3" s="44">
        <v>64</v>
      </c>
      <c r="CF3" s="44">
        <v>63</v>
      </c>
      <c r="CG3" s="44">
        <v>62</v>
      </c>
    </row>
    <row r="4" spans="1:85" s="4" customFormat="1" ht="15" customHeight="1" x14ac:dyDescent="0.25">
      <c r="A4" s="58" t="s">
        <v>2</v>
      </c>
      <c r="B4" s="59" t="s">
        <v>19</v>
      </c>
      <c r="C4" s="87"/>
      <c r="D4" s="60">
        <v>55</v>
      </c>
      <c r="E4" s="61">
        <v>33</v>
      </c>
      <c r="F4" s="60">
        <v>34</v>
      </c>
      <c r="G4" s="60">
        <v>34</v>
      </c>
      <c r="H4" s="60">
        <v>34</v>
      </c>
      <c r="I4" s="60">
        <v>34</v>
      </c>
      <c r="J4" s="60">
        <v>33</v>
      </c>
      <c r="K4" s="60">
        <v>33</v>
      </c>
      <c r="L4" s="60">
        <v>33</v>
      </c>
      <c r="M4" s="60">
        <v>32</v>
      </c>
      <c r="N4" s="60">
        <v>32</v>
      </c>
      <c r="O4" s="60">
        <v>31</v>
      </c>
      <c r="P4" s="60">
        <v>31</v>
      </c>
      <c r="Q4" s="60">
        <v>30</v>
      </c>
      <c r="R4" s="60">
        <v>30</v>
      </c>
      <c r="S4" s="60">
        <v>31</v>
      </c>
      <c r="T4" s="60">
        <v>31</v>
      </c>
      <c r="U4" s="60">
        <v>31</v>
      </c>
      <c r="V4" s="60">
        <v>29</v>
      </c>
      <c r="W4" s="60">
        <v>29</v>
      </c>
      <c r="X4" s="60">
        <v>27</v>
      </c>
      <c r="Y4" s="60">
        <v>27</v>
      </c>
      <c r="Z4" s="60">
        <v>27</v>
      </c>
      <c r="AA4" s="60">
        <v>26</v>
      </c>
      <c r="AB4" s="60">
        <v>27</v>
      </c>
      <c r="AC4" s="60">
        <v>27</v>
      </c>
      <c r="AD4" s="60">
        <v>26</v>
      </c>
      <c r="AE4" s="60">
        <v>25</v>
      </c>
      <c r="AF4" s="60">
        <v>25</v>
      </c>
      <c r="AG4" s="60">
        <v>25</v>
      </c>
      <c r="AH4" s="60">
        <v>25</v>
      </c>
      <c r="AI4" s="60">
        <v>25</v>
      </c>
      <c r="AJ4" s="60">
        <v>25</v>
      </c>
      <c r="AK4" s="60">
        <v>25</v>
      </c>
      <c r="AL4" s="60">
        <v>26</v>
      </c>
      <c r="AM4" s="60">
        <v>25</v>
      </c>
      <c r="AN4" s="60">
        <v>24</v>
      </c>
      <c r="AO4" s="60">
        <v>25</v>
      </c>
      <c r="AP4" s="60">
        <v>24</v>
      </c>
      <c r="AQ4" s="60">
        <v>24</v>
      </c>
      <c r="AR4" s="60">
        <v>24</v>
      </c>
      <c r="AS4" s="60">
        <v>22</v>
      </c>
      <c r="AT4" s="60">
        <v>21</v>
      </c>
      <c r="AU4" s="60">
        <v>21</v>
      </c>
      <c r="AV4" s="60">
        <v>21</v>
      </c>
      <c r="AW4" s="60">
        <v>21</v>
      </c>
      <c r="AX4" s="60">
        <v>21</v>
      </c>
      <c r="AY4" s="62">
        <v>20</v>
      </c>
      <c r="AZ4" s="60">
        <v>20</v>
      </c>
      <c r="BA4" s="62">
        <v>20</v>
      </c>
      <c r="BB4" s="62">
        <v>20</v>
      </c>
      <c r="BC4" s="62">
        <v>20</v>
      </c>
      <c r="BD4" s="62">
        <v>20</v>
      </c>
      <c r="BE4" s="62">
        <v>20</v>
      </c>
      <c r="BF4" s="62">
        <v>20</v>
      </c>
      <c r="BG4" s="62">
        <v>21</v>
      </c>
      <c r="BH4" s="60">
        <v>21</v>
      </c>
      <c r="BI4" s="60">
        <v>21</v>
      </c>
      <c r="BJ4" s="62">
        <v>21</v>
      </c>
      <c r="BK4" s="62">
        <v>19</v>
      </c>
      <c r="BL4" s="60">
        <v>19</v>
      </c>
      <c r="BM4" s="60">
        <v>19</v>
      </c>
      <c r="BN4" s="62">
        <v>19</v>
      </c>
      <c r="BO4" s="60">
        <v>19</v>
      </c>
      <c r="BP4" s="62">
        <v>19</v>
      </c>
      <c r="BQ4" s="62">
        <v>19</v>
      </c>
      <c r="BR4" s="60">
        <v>20</v>
      </c>
      <c r="BS4" s="62">
        <v>19</v>
      </c>
      <c r="BT4" s="62">
        <v>19</v>
      </c>
      <c r="BU4" s="60">
        <v>19</v>
      </c>
      <c r="BV4" s="60">
        <v>18</v>
      </c>
      <c r="BW4" s="60">
        <v>18</v>
      </c>
      <c r="BX4" s="60">
        <v>18</v>
      </c>
      <c r="BY4" s="60">
        <v>18</v>
      </c>
      <c r="BZ4" s="60">
        <v>18</v>
      </c>
      <c r="CA4" s="60">
        <v>17</v>
      </c>
      <c r="CB4" s="60">
        <v>16</v>
      </c>
      <c r="CC4" s="60">
        <v>16</v>
      </c>
      <c r="CD4" s="60">
        <v>16</v>
      </c>
      <c r="CE4" s="60">
        <v>16</v>
      </c>
      <c r="CF4" s="60">
        <v>16</v>
      </c>
      <c r="CG4" s="60">
        <v>16</v>
      </c>
    </row>
    <row r="5" spans="1:85" s="4" customFormat="1" ht="15" customHeight="1" x14ac:dyDescent="0.25">
      <c r="A5" s="2" t="s">
        <v>3</v>
      </c>
      <c r="B5" s="6" t="s">
        <v>20</v>
      </c>
      <c r="C5" s="36"/>
      <c r="D5" s="45">
        <v>1929.8333333333333</v>
      </c>
      <c r="E5" s="45">
        <v>2255.6666666666665</v>
      </c>
      <c r="F5" s="45">
        <v>2244</v>
      </c>
      <c r="G5" s="45">
        <v>2243</v>
      </c>
      <c r="H5" s="45">
        <v>1121</v>
      </c>
      <c r="I5" s="45">
        <v>1123</v>
      </c>
      <c r="J5" s="45">
        <v>1099</v>
      </c>
      <c r="K5" s="45">
        <v>1102</v>
      </c>
      <c r="L5" s="45">
        <v>1107</v>
      </c>
      <c r="M5" s="45">
        <v>1106</v>
      </c>
      <c r="N5" s="45">
        <v>1113</v>
      </c>
      <c r="O5" s="45">
        <v>1210</v>
      </c>
      <c r="P5" s="45">
        <v>1403</v>
      </c>
      <c r="Q5" s="45">
        <v>1106</v>
      </c>
      <c r="R5" s="45">
        <v>1403</v>
      </c>
      <c r="S5" s="45">
        <v>1405</v>
      </c>
      <c r="T5" s="45">
        <v>1409</v>
      </c>
      <c r="U5" s="45">
        <v>1412</v>
      </c>
      <c r="V5" s="45">
        <v>1411</v>
      </c>
      <c r="W5" s="45">
        <v>1411</v>
      </c>
      <c r="X5" s="45">
        <v>1409</v>
      </c>
      <c r="Y5" s="45">
        <v>1340</v>
      </c>
      <c r="Z5" s="45">
        <v>1340</v>
      </c>
      <c r="AA5" s="45">
        <v>1433</v>
      </c>
      <c r="AB5" s="45">
        <v>1434</v>
      </c>
      <c r="AC5" s="45">
        <v>1436</v>
      </c>
      <c r="AD5" s="45">
        <v>1439</v>
      </c>
      <c r="AE5" s="45">
        <v>1424</v>
      </c>
      <c r="AF5" s="45">
        <v>1426</v>
      </c>
      <c r="AG5" s="45">
        <v>1428</v>
      </c>
      <c r="AH5" s="45">
        <v>1426</v>
      </c>
      <c r="AI5" s="45">
        <v>1426</v>
      </c>
      <c r="AJ5" s="45">
        <v>1425</v>
      </c>
      <c r="AK5" s="45">
        <v>1426</v>
      </c>
      <c r="AL5" s="45">
        <v>1424</v>
      </c>
      <c r="AM5" s="45">
        <v>1415</v>
      </c>
      <c r="AN5" s="45">
        <v>1413</v>
      </c>
      <c r="AO5" s="45">
        <v>1413</v>
      </c>
      <c r="AP5" s="45">
        <v>1409</v>
      </c>
      <c r="AQ5" s="45">
        <v>1409</v>
      </c>
      <c r="AR5" s="45">
        <v>1412</v>
      </c>
      <c r="AS5" s="45">
        <v>1378</v>
      </c>
      <c r="AT5" s="45">
        <v>1340</v>
      </c>
      <c r="AU5" s="45">
        <v>1339</v>
      </c>
      <c r="AV5" s="45">
        <v>1336</v>
      </c>
      <c r="AW5" s="45">
        <v>1334</v>
      </c>
      <c r="AX5" s="45">
        <v>1332</v>
      </c>
      <c r="AY5" s="46">
        <v>1281</v>
      </c>
      <c r="AZ5" s="45">
        <v>1272</v>
      </c>
      <c r="BA5" s="46">
        <v>1272</v>
      </c>
      <c r="BB5" s="46">
        <v>1272</v>
      </c>
      <c r="BC5" s="46">
        <v>1271</v>
      </c>
      <c r="BD5" s="45">
        <v>1270</v>
      </c>
      <c r="BE5" s="46">
        <v>1270</v>
      </c>
      <c r="BF5" s="46">
        <v>1477</v>
      </c>
      <c r="BG5" s="46">
        <v>1487</v>
      </c>
      <c r="BH5" s="45">
        <v>1487</v>
      </c>
      <c r="BI5" s="45">
        <v>1487</v>
      </c>
      <c r="BJ5" s="46">
        <v>2183</v>
      </c>
      <c r="BK5" s="46">
        <v>2074</v>
      </c>
      <c r="BL5" s="45">
        <v>2074</v>
      </c>
      <c r="BM5" s="46">
        <v>2071</v>
      </c>
      <c r="BN5" s="46">
        <v>2062</v>
      </c>
      <c r="BO5" s="45">
        <v>2046</v>
      </c>
      <c r="BP5" s="46">
        <v>2040</v>
      </c>
      <c r="BQ5" s="46">
        <v>2035</v>
      </c>
      <c r="BR5" s="45">
        <v>2148</v>
      </c>
      <c r="BS5" s="46">
        <v>2144</v>
      </c>
      <c r="BT5" s="46">
        <v>2143</v>
      </c>
      <c r="BU5" s="45">
        <v>2116</v>
      </c>
      <c r="BV5" s="45">
        <v>2111</v>
      </c>
      <c r="BW5" s="45">
        <v>2105</v>
      </c>
      <c r="BX5" s="45">
        <v>2101</v>
      </c>
      <c r="BY5" s="45">
        <v>2097</v>
      </c>
      <c r="BZ5" s="45">
        <v>2080</v>
      </c>
      <c r="CA5" s="45">
        <v>1978</v>
      </c>
      <c r="CB5" s="45">
        <v>2002</v>
      </c>
      <c r="CC5" s="45">
        <v>1990</v>
      </c>
      <c r="CD5" s="45">
        <v>1989</v>
      </c>
      <c r="CE5" s="45">
        <v>1987</v>
      </c>
      <c r="CF5" s="45">
        <v>1987</v>
      </c>
      <c r="CG5" s="45">
        <v>1987</v>
      </c>
    </row>
    <row r="6" spans="1:85" s="35" customFormat="1" ht="15" customHeight="1" x14ac:dyDescent="0.25">
      <c r="A6" s="32" t="s">
        <v>4</v>
      </c>
      <c r="B6" s="33" t="s">
        <v>22</v>
      </c>
      <c r="C6" s="34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8"/>
      <c r="BI6" s="47"/>
      <c r="BJ6" s="47"/>
      <c r="BK6" s="47"/>
      <c r="BL6" s="48"/>
      <c r="BM6" s="48"/>
      <c r="BN6" s="48"/>
      <c r="BO6" s="49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</row>
    <row r="7" spans="1:85" s="4" customFormat="1" ht="15" customHeight="1" x14ac:dyDescent="0.25">
      <c r="A7" s="2"/>
      <c r="B7" s="6" t="s">
        <v>23</v>
      </c>
      <c r="C7" s="36" t="s">
        <v>33</v>
      </c>
      <c r="D7" s="50">
        <v>0.16736543300000001</v>
      </c>
      <c r="E7" s="50">
        <v>0.33454459000000003</v>
      </c>
      <c r="F7" s="50">
        <v>0.7747695</v>
      </c>
      <c r="G7" s="50">
        <v>0.98975559999999996</v>
      </c>
      <c r="H7" s="50">
        <v>1.6185547</v>
      </c>
      <c r="I7" s="50">
        <v>1.9190991000000002</v>
      </c>
      <c r="J7" s="50">
        <v>1.956717</v>
      </c>
      <c r="K7" s="50">
        <v>2.1818892000000001</v>
      </c>
      <c r="L7" s="50">
        <v>2.2217722000000002</v>
      </c>
      <c r="M7" s="50">
        <v>2.4091796000000003</v>
      </c>
      <c r="N7" s="50">
        <v>2.6799182999999998</v>
      </c>
      <c r="O7" s="50">
        <v>2.8834193999999997</v>
      </c>
      <c r="P7" s="50">
        <v>2.950091</v>
      </c>
      <c r="Q7" s="50">
        <v>4.0192221999999997</v>
      </c>
      <c r="R7" s="50">
        <v>5.0358295999999996</v>
      </c>
      <c r="S7" s="50">
        <v>5.1015473</v>
      </c>
      <c r="T7" s="50">
        <v>4.558236</v>
      </c>
      <c r="U7" s="50">
        <v>4.8957154000000003</v>
      </c>
      <c r="V7" s="50">
        <v>5.5339105999999996</v>
      </c>
      <c r="W7" s="50">
        <v>6.1143552999999997</v>
      </c>
      <c r="X7" s="50">
        <v>6.076874290000001</v>
      </c>
      <c r="Y7" s="50">
        <v>7.3389419399999998</v>
      </c>
      <c r="Z7" s="50">
        <v>8.4060570399999985</v>
      </c>
      <c r="AA7" s="50">
        <v>9.5646792999999999</v>
      </c>
      <c r="AB7" s="50">
        <v>9.025938</v>
      </c>
      <c r="AC7" s="50">
        <v>10.449987400000001</v>
      </c>
      <c r="AD7" s="50">
        <v>10.943004699999999</v>
      </c>
      <c r="AE7" s="50">
        <v>11.3427659</v>
      </c>
      <c r="AF7" s="50">
        <v>10.842622472</v>
      </c>
      <c r="AG7" s="50">
        <v>12.661383000000001</v>
      </c>
      <c r="AH7" s="50">
        <v>13.60347872</v>
      </c>
      <c r="AI7" s="50">
        <v>15.154434539999999</v>
      </c>
      <c r="AJ7" s="50">
        <v>14.480094815999999</v>
      </c>
      <c r="AK7" s="50">
        <v>17.316875739999997</v>
      </c>
      <c r="AL7" s="50">
        <v>18.614411539999999</v>
      </c>
      <c r="AM7" s="50">
        <v>20.596494180000001</v>
      </c>
      <c r="AN7" s="50">
        <v>19.414245989000001</v>
      </c>
      <c r="AO7" s="50">
        <v>21.746377170000002</v>
      </c>
      <c r="AP7" s="50">
        <v>22.825541550000001</v>
      </c>
      <c r="AQ7" s="50">
        <v>24.608432010000001</v>
      </c>
      <c r="AR7" s="50">
        <v>22.337096160000002</v>
      </c>
      <c r="AS7" s="50">
        <v>24.993282230000002</v>
      </c>
      <c r="AT7" s="50">
        <v>25.70029585</v>
      </c>
      <c r="AU7" s="50">
        <v>27.806567820000001</v>
      </c>
      <c r="AV7" s="50">
        <v>24.884647062999999</v>
      </c>
      <c r="AW7" s="50">
        <v>28.152313670000002</v>
      </c>
      <c r="AX7" s="50">
        <v>28.567895019999998</v>
      </c>
      <c r="AY7" s="50">
        <v>34.69437842</v>
      </c>
      <c r="AZ7" s="50">
        <v>34.231409605000003</v>
      </c>
      <c r="BA7" s="50">
        <v>38.404155320000001</v>
      </c>
      <c r="BB7" s="50">
        <v>39.948807200000005</v>
      </c>
      <c r="BC7" s="50">
        <v>43.411206450000002</v>
      </c>
      <c r="BD7" s="50">
        <v>40.817328535999998</v>
      </c>
      <c r="BE7" s="50">
        <v>44.027902670000003</v>
      </c>
      <c r="BF7" s="50">
        <v>44.803249999999998</v>
      </c>
      <c r="BG7" s="50">
        <v>55.180796100000002</v>
      </c>
      <c r="BH7" s="50">
        <v>51.044902161000003</v>
      </c>
      <c r="BI7" s="50">
        <v>55.470910329999995</v>
      </c>
      <c r="BJ7" s="50">
        <v>55.418218100000004</v>
      </c>
      <c r="BK7" s="50">
        <v>49.564552970000001</v>
      </c>
      <c r="BL7" s="50">
        <v>42.827244291</v>
      </c>
      <c r="BM7" s="50">
        <v>39.104154121000001</v>
      </c>
      <c r="BN7" s="50">
        <v>42.339349783999999</v>
      </c>
      <c r="BO7" s="50">
        <v>49.016353563999999</v>
      </c>
      <c r="BP7" s="50">
        <v>45.069080413999998</v>
      </c>
      <c r="BQ7" s="50">
        <v>53.357213549999997</v>
      </c>
      <c r="BR7" s="50">
        <v>59.842081282000002</v>
      </c>
      <c r="BS7" s="50">
        <v>78.713292311000004</v>
      </c>
      <c r="BT7" s="50">
        <v>76.089774379000005</v>
      </c>
      <c r="BU7" s="50">
        <v>87.887130988999999</v>
      </c>
      <c r="BV7" s="50">
        <v>88.941581666000005</v>
      </c>
      <c r="BW7" s="50">
        <v>93.419282666000001</v>
      </c>
      <c r="BX7" s="50">
        <v>91.874930958999997</v>
      </c>
      <c r="BY7" s="50">
        <v>89.561720000000008</v>
      </c>
      <c r="BZ7" s="50">
        <v>86.213999999999999</v>
      </c>
      <c r="CA7" s="50">
        <v>92.132999999999996</v>
      </c>
      <c r="CB7" s="50">
        <v>84.617999999999995</v>
      </c>
      <c r="CC7" s="50">
        <v>92.831000000000003</v>
      </c>
      <c r="CD7" s="50">
        <v>93.498999999999995</v>
      </c>
      <c r="CE7" s="50">
        <v>97.899000000000001</v>
      </c>
      <c r="CF7" s="50">
        <v>90.162108370690007</v>
      </c>
      <c r="CG7" s="50">
        <v>98.565710136139998</v>
      </c>
    </row>
    <row r="8" spans="1:85" s="4" customFormat="1" ht="15" customHeight="1" x14ac:dyDescent="0.25">
      <c r="A8" s="58"/>
      <c r="B8" s="63" t="s">
        <v>24</v>
      </c>
      <c r="C8" s="64" t="s">
        <v>33</v>
      </c>
      <c r="D8" s="65">
        <v>5.57884778E-2</v>
      </c>
      <c r="E8" s="65">
        <v>0.11151486300000001</v>
      </c>
      <c r="F8" s="65">
        <v>0.2582565</v>
      </c>
      <c r="G8" s="65">
        <v>0.32991853300000001</v>
      </c>
      <c r="H8" s="65">
        <v>0.53951823300000001</v>
      </c>
      <c r="I8" s="65">
        <v>0.63969970000000009</v>
      </c>
      <c r="J8" s="65">
        <v>0.65223900000000001</v>
      </c>
      <c r="K8" s="65">
        <v>0.72729640000000007</v>
      </c>
      <c r="L8" s="65">
        <v>0.740590733</v>
      </c>
      <c r="M8" s="65">
        <v>0.80305986699999998</v>
      </c>
      <c r="N8" s="65">
        <v>0.89330609999999988</v>
      </c>
      <c r="O8" s="65">
        <v>0.96113979999999988</v>
      </c>
      <c r="P8" s="65">
        <v>0.983363667</v>
      </c>
      <c r="Q8" s="65">
        <v>1.339740733</v>
      </c>
      <c r="R8" s="65">
        <v>1.678609867</v>
      </c>
      <c r="S8" s="65">
        <v>1.700515767</v>
      </c>
      <c r="T8" s="65">
        <v>1.519412</v>
      </c>
      <c r="U8" s="65">
        <v>1.6319051330000001</v>
      </c>
      <c r="V8" s="65">
        <v>1.844636867</v>
      </c>
      <c r="W8" s="65">
        <v>2.0381184330000002</v>
      </c>
      <c r="X8" s="65">
        <v>2.0256247630000002</v>
      </c>
      <c r="Y8" s="65">
        <v>2.4463139799999998</v>
      </c>
      <c r="Z8" s="65">
        <v>2.8020190129999998</v>
      </c>
      <c r="AA8" s="65">
        <v>3.1882264330000001</v>
      </c>
      <c r="AB8" s="65">
        <v>3.0086460000000002</v>
      </c>
      <c r="AC8" s="65">
        <v>3.4833291329999998</v>
      </c>
      <c r="AD8" s="65">
        <v>3.6476682330000001</v>
      </c>
      <c r="AE8" s="65">
        <v>3.7809219669999998</v>
      </c>
      <c r="AF8" s="65">
        <v>3.6142074910000002</v>
      </c>
      <c r="AG8" s="65">
        <v>4.2204610000000002</v>
      </c>
      <c r="AH8" s="65">
        <v>4.5344929069999997</v>
      </c>
      <c r="AI8" s="65">
        <v>5.0514781799999993</v>
      </c>
      <c r="AJ8" s="65">
        <v>4.8266982719999998</v>
      </c>
      <c r="AK8" s="65">
        <v>5.7722919130000001</v>
      </c>
      <c r="AL8" s="65">
        <v>6.204803847</v>
      </c>
      <c r="AM8" s="65">
        <v>6.8654980600000002</v>
      </c>
      <c r="AN8" s="65">
        <v>6.4714153300000001</v>
      </c>
      <c r="AO8" s="65">
        <v>7.2487923900000011</v>
      </c>
      <c r="AP8" s="65">
        <v>7.6085138500000005</v>
      </c>
      <c r="AQ8" s="65">
        <v>8.2028106699999999</v>
      </c>
      <c r="AR8" s="65">
        <v>7.4456987200000002</v>
      </c>
      <c r="AS8" s="65">
        <v>8.3310940769999995</v>
      </c>
      <c r="AT8" s="65">
        <v>8.5667652830000005</v>
      </c>
      <c r="AU8" s="65">
        <v>9.2688559399999999</v>
      </c>
      <c r="AV8" s="65">
        <v>8.2948823540000003</v>
      </c>
      <c r="AW8" s="65">
        <v>9.3841045570000006</v>
      </c>
      <c r="AX8" s="65">
        <v>9.5226316729999994</v>
      </c>
      <c r="AY8" s="65">
        <v>11.564792807</v>
      </c>
      <c r="AZ8" s="65">
        <v>11.410469868</v>
      </c>
      <c r="BA8" s="65">
        <v>12.801385107</v>
      </c>
      <c r="BB8" s="65">
        <v>13.316269067</v>
      </c>
      <c r="BC8" s="65">
        <v>14.47040215</v>
      </c>
      <c r="BD8" s="65">
        <v>13.605776178999999</v>
      </c>
      <c r="BE8" s="65">
        <v>14.675967557</v>
      </c>
      <c r="BF8" s="65">
        <v>14.934416667000001</v>
      </c>
      <c r="BG8" s="65">
        <v>18.393598700000002</v>
      </c>
      <c r="BH8" s="65">
        <v>17.014967387000002</v>
      </c>
      <c r="BI8" s="65">
        <v>18.490303442999998</v>
      </c>
      <c r="BJ8" s="65">
        <v>18.472739366999999</v>
      </c>
      <c r="BK8" s="65">
        <v>16.521517657</v>
      </c>
      <c r="BL8" s="65">
        <v>14.275748096999999</v>
      </c>
      <c r="BM8" s="65">
        <v>13.03471804</v>
      </c>
      <c r="BN8" s="65">
        <v>14.113116594999999</v>
      </c>
      <c r="BO8" s="65">
        <v>16.338784520000001</v>
      </c>
      <c r="BP8" s="65">
        <v>15.023026805000001</v>
      </c>
      <c r="BQ8" s="65">
        <v>17.78573785</v>
      </c>
      <c r="BR8" s="65">
        <v>19.947360427</v>
      </c>
      <c r="BS8" s="65">
        <v>26.237764104</v>
      </c>
      <c r="BT8" s="65">
        <v>25.363258126000002</v>
      </c>
      <c r="BU8" s="65">
        <v>29.295710329999999</v>
      </c>
      <c r="BV8" s="65">
        <v>29.647193889</v>
      </c>
      <c r="BW8" s="65">
        <v>31.139760889000001</v>
      </c>
      <c r="BX8" s="65">
        <v>30.624976986</v>
      </c>
      <c r="BY8" s="65">
        <v>29.853906666666671</v>
      </c>
      <c r="BZ8" s="65">
        <v>28.738</v>
      </c>
      <c r="CA8" s="65">
        <v>30.710999999999999</v>
      </c>
      <c r="CB8" s="65">
        <v>28.206</v>
      </c>
      <c r="CC8" s="65">
        <v>30.943999999999999</v>
      </c>
      <c r="CD8" s="65">
        <v>31.166</v>
      </c>
      <c r="CE8" s="65">
        <v>32.633000000000003</v>
      </c>
      <c r="CF8" s="65">
        <v>30.054036123563336</v>
      </c>
      <c r="CG8" s="65">
        <v>32.855236712046668</v>
      </c>
    </row>
    <row r="9" spans="1:85" s="4" customFormat="1" ht="15" customHeight="1" x14ac:dyDescent="0.25">
      <c r="A9" s="2"/>
      <c r="B9" s="6" t="s">
        <v>25</v>
      </c>
      <c r="C9" s="36" t="s">
        <v>33</v>
      </c>
      <c r="D9" s="50">
        <v>7.8452550000000006E-3</v>
      </c>
      <c r="E9" s="50">
        <v>5.1468399999999997E-3</v>
      </c>
      <c r="F9" s="50">
        <v>1.1738932000000001E-2</v>
      </c>
      <c r="G9" s="50">
        <v>1.5464930999999999E-2</v>
      </c>
      <c r="H9" s="50">
        <v>2.4900841999999999E-2</v>
      </c>
      <c r="I9" s="50">
        <v>3.0953211000000001E-2</v>
      </c>
      <c r="J9" s="50">
        <v>3.0103338E-2</v>
      </c>
      <c r="K9" s="50">
        <v>3.4633162000000002E-2</v>
      </c>
      <c r="L9" s="50">
        <v>3.4715190999999999E-2</v>
      </c>
      <c r="M9" s="50">
        <v>3.8857734999999997E-2</v>
      </c>
      <c r="N9" s="50">
        <v>4.1229512000000003E-2</v>
      </c>
      <c r="O9" s="50">
        <v>4.5053428E-2</v>
      </c>
      <c r="P9" s="50">
        <v>4.7582113000000002E-2</v>
      </c>
      <c r="Q9" s="50">
        <v>6.2800347000000006E-2</v>
      </c>
      <c r="R9" s="50">
        <v>7.6300448000000007E-2</v>
      </c>
      <c r="S9" s="50">
        <v>7.9711676999999995E-2</v>
      </c>
      <c r="T9" s="50">
        <v>7.0126707999999996E-2</v>
      </c>
      <c r="U9" s="50">
        <v>7.8963151999999995E-2</v>
      </c>
      <c r="V9" s="50">
        <v>8.3847130000000006E-2</v>
      </c>
      <c r="W9" s="50">
        <v>9.2641746999999997E-2</v>
      </c>
      <c r="X9" s="50">
        <v>9.6458321999999999E-2</v>
      </c>
      <c r="Y9" s="50">
        <v>0.11649114200000001</v>
      </c>
      <c r="Z9" s="50">
        <v>0.12736450099999999</v>
      </c>
      <c r="AA9" s="50">
        <v>0.14491938300000001</v>
      </c>
      <c r="AB9" s="50">
        <v>0.14103028100000001</v>
      </c>
      <c r="AC9" s="50">
        <v>0.16587281600000001</v>
      </c>
      <c r="AD9" s="50">
        <v>0.16835391799999999</v>
      </c>
      <c r="AE9" s="50">
        <v>0.17723071700000001</v>
      </c>
      <c r="AF9" s="50">
        <v>0.16680957599999999</v>
      </c>
      <c r="AG9" s="50">
        <v>0.204215855</v>
      </c>
      <c r="AH9" s="50">
        <v>0.20928428800000001</v>
      </c>
      <c r="AI9" s="50">
        <v>0.23678804000000001</v>
      </c>
      <c r="AJ9" s="50">
        <v>0.233549916</v>
      </c>
      <c r="AK9" s="50">
        <v>0.27487104299999998</v>
      </c>
      <c r="AL9" s="50">
        <v>0.282036538</v>
      </c>
      <c r="AM9" s="50">
        <v>0.32182021999999999</v>
      </c>
      <c r="AN9" s="50">
        <v>0.30816263500000002</v>
      </c>
      <c r="AO9" s="50">
        <v>0.35074801900000002</v>
      </c>
      <c r="AP9" s="50">
        <v>0.34584153899999998</v>
      </c>
      <c r="AQ9" s="50">
        <v>0.38450675000000001</v>
      </c>
      <c r="AR9" s="50">
        <v>0.35455708200000002</v>
      </c>
      <c r="AS9" s="50">
        <v>0.40311745500000001</v>
      </c>
      <c r="AT9" s="50">
        <v>0.38939842200000002</v>
      </c>
      <c r="AU9" s="50">
        <v>0.42779335099999999</v>
      </c>
      <c r="AV9" s="50">
        <v>0.40136527500000002</v>
      </c>
      <c r="AW9" s="50">
        <v>0.433112518</v>
      </c>
      <c r="AX9" s="50">
        <v>0.43284689399999998</v>
      </c>
      <c r="AY9" s="50">
        <v>0.54209966300000001</v>
      </c>
      <c r="AZ9" s="50">
        <v>0.52663707100000001</v>
      </c>
      <c r="BA9" s="50">
        <v>0.61942185999999999</v>
      </c>
      <c r="BB9" s="50">
        <v>0.61459703399999999</v>
      </c>
      <c r="BC9" s="50">
        <v>0.68906676899999997</v>
      </c>
      <c r="BD9" s="50">
        <v>0.64789410400000003</v>
      </c>
      <c r="BE9" s="50">
        <v>0.69885559799999997</v>
      </c>
      <c r="BF9" s="50">
        <v>0.68928076900000002</v>
      </c>
      <c r="BG9" s="50">
        <v>0.86219993900000003</v>
      </c>
      <c r="BH9" s="50">
        <v>0.81023654199999995</v>
      </c>
      <c r="BI9" s="50">
        <v>0.89469210200000004</v>
      </c>
      <c r="BJ9" s="50">
        <v>0.83966997099999996</v>
      </c>
      <c r="BK9" s="50">
        <v>0.77444614015625002</v>
      </c>
      <c r="BL9" s="50">
        <v>0.66917569200000004</v>
      </c>
      <c r="BM9" s="50">
        <v>0.63071216299999999</v>
      </c>
      <c r="BN9" s="50">
        <v>0.64150529999999995</v>
      </c>
      <c r="BO9" s="50">
        <v>0.75409774699999998</v>
      </c>
      <c r="BP9" s="50">
        <v>0.71538222900000004</v>
      </c>
      <c r="BQ9" s="50">
        <v>0.84693989800000002</v>
      </c>
      <c r="BR9" s="50">
        <v>0.90669820099999998</v>
      </c>
      <c r="BS9" s="50">
        <v>1.192625641</v>
      </c>
      <c r="BT9" s="50">
        <v>1.1889027249999999</v>
      </c>
      <c r="BU9" s="50">
        <v>1.3950338250000001</v>
      </c>
      <c r="BV9" s="50">
        <v>1.347599722</v>
      </c>
      <c r="BW9" s="50">
        <v>1.4596762919999999</v>
      </c>
      <c r="BX9" s="50">
        <v>1.413460476</v>
      </c>
      <c r="BY9" s="50">
        <v>1.4445438709677421</v>
      </c>
      <c r="BZ9" s="50">
        <v>1.3263692307692307</v>
      </c>
      <c r="CA9" s="50">
        <v>1.462</v>
      </c>
      <c r="CB9" s="50">
        <v>1.343</v>
      </c>
      <c r="CC9" s="50">
        <v>1.474</v>
      </c>
      <c r="CD9" s="50">
        <v>1.417</v>
      </c>
      <c r="CE9" s="50">
        <v>1.53</v>
      </c>
      <c r="CF9" s="50">
        <v>1.4311445773125397</v>
      </c>
      <c r="CG9" s="50">
        <v>1.5897695183248386</v>
      </c>
    </row>
    <row r="10" spans="1:85" s="4" customFormat="1" ht="15" customHeight="1" x14ac:dyDescent="0.25">
      <c r="A10" s="141"/>
      <c r="B10" s="142" t="s">
        <v>26</v>
      </c>
      <c r="C10" s="143" t="s">
        <v>14</v>
      </c>
      <c r="D10" s="144">
        <v>2734</v>
      </c>
      <c r="E10" s="145">
        <v>4053</v>
      </c>
      <c r="F10" s="145">
        <v>3903</v>
      </c>
      <c r="G10" s="145">
        <v>3792</v>
      </c>
      <c r="H10" s="145">
        <v>5129</v>
      </c>
      <c r="I10" s="145">
        <v>5008</v>
      </c>
      <c r="J10" s="145">
        <v>4832</v>
      </c>
      <c r="K10" s="145">
        <v>4640</v>
      </c>
      <c r="L10" s="145">
        <v>4574</v>
      </c>
      <c r="M10" s="145">
        <v>4458</v>
      </c>
      <c r="N10" s="145">
        <v>4578</v>
      </c>
      <c r="O10" s="145">
        <v>4389</v>
      </c>
      <c r="P10" s="145">
        <v>4376</v>
      </c>
      <c r="Q10" s="145">
        <v>4735</v>
      </c>
      <c r="R10" s="145">
        <v>5164</v>
      </c>
      <c r="S10" s="145">
        <v>4812</v>
      </c>
      <c r="T10" s="145">
        <v>4574</v>
      </c>
      <c r="U10" s="145">
        <v>4500</v>
      </c>
      <c r="V10" s="145">
        <v>4668</v>
      </c>
      <c r="W10" s="145">
        <v>4706</v>
      </c>
      <c r="X10" s="145">
        <v>4792</v>
      </c>
      <c r="Y10" s="145">
        <v>4839</v>
      </c>
      <c r="Z10" s="145">
        <v>5075</v>
      </c>
      <c r="AA10" s="145">
        <v>5340</v>
      </c>
      <c r="AB10" s="145">
        <v>5253</v>
      </c>
      <c r="AC10" s="145">
        <v>5254</v>
      </c>
      <c r="AD10" s="145">
        <v>5248</v>
      </c>
      <c r="AE10" s="145">
        <v>5201</v>
      </c>
      <c r="AF10" s="145">
        <v>5212</v>
      </c>
      <c r="AG10" s="145">
        <v>5307</v>
      </c>
      <c r="AH10" s="145">
        <v>5401</v>
      </c>
      <c r="AI10" s="145">
        <v>5560</v>
      </c>
      <c r="AJ10" s="145">
        <v>5453</v>
      </c>
      <c r="AK10" s="145">
        <v>5543</v>
      </c>
      <c r="AL10" s="145">
        <v>5633</v>
      </c>
      <c r="AM10" s="145">
        <v>5845</v>
      </c>
      <c r="AN10" s="145">
        <v>5752</v>
      </c>
      <c r="AO10" s="145">
        <v>5645</v>
      </c>
      <c r="AP10" s="145">
        <v>5597</v>
      </c>
      <c r="AQ10" s="145">
        <v>5734</v>
      </c>
      <c r="AR10" s="145">
        <v>5555</v>
      </c>
      <c r="AS10" s="145">
        <v>5494</v>
      </c>
      <c r="AT10" s="145">
        <v>5397</v>
      </c>
      <c r="AU10" s="145">
        <v>5457</v>
      </c>
      <c r="AV10" s="145">
        <v>5269</v>
      </c>
      <c r="AW10" s="145">
        <v>5199</v>
      </c>
      <c r="AX10" s="145">
        <v>5080</v>
      </c>
      <c r="AY10" s="145">
        <v>5521</v>
      </c>
      <c r="AZ10" s="145">
        <v>5505</v>
      </c>
      <c r="BA10" s="145">
        <v>5708</v>
      </c>
      <c r="BB10" s="145">
        <v>5767</v>
      </c>
      <c r="BC10" s="145">
        <v>5914</v>
      </c>
      <c r="BD10" s="145">
        <v>5762</v>
      </c>
      <c r="BE10" s="145">
        <v>5701</v>
      </c>
      <c r="BF10" s="145">
        <v>5624</v>
      </c>
      <c r="BG10" s="145">
        <v>5874</v>
      </c>
      <c r="BH10" s="146">
        <v>5647</v>
      </c>
      <c r="BI10" s="146">
        <v>5665</v>
      </c>
      <c r="BJ10" s="146">
        <v>5467</v>
      </c>
      <c r="BK10" s="146">
        <v>5532</v>
      </c>
      <c r="BL10" s="146">
        <v>5532</v>
      </c>
      <c r="BM10" s="146">
        <v>5080</v>
      </c>
      <c r="BN10" s="146">
        <v>5001</v>
      </c>
      <c r="BO10" s="145">
        <v>5335</v>
      </c>
      <c r="BP10" s="146">
        <v>5198</v>
      </c>
      <c r="BQ10" s="146">
        <v>5518</v>
      </c>
      <c r="BR10" s="146">
        <v>5826</v>
      </c>
      <c r="BS10" s="146">
        <v>6749</v>
      </c>
      <c r="BT10" s="146">
        <v>6887</v>
      </c>
      <c r="BU10" s="146">
        <v>7312</v>
      </c>
      <c r="BV10" s="146">
        <v>7256</v>
      </c>
      <c r="BW10" s="146">
        <v>7382</v>
      </c>
      <c r="BX10" s="146">
        <v>7429</v>
      </c>
      <c r="BY10" s="146">
        <v>6877.734943359992</v>
      </c>
      <c r="BZ10" s="146">
        <v>6554.4526890597399</v>
      </c>
      <c r="CA10" s="146">
        <v>6827</v>
      </c>
      <c r="CB10" s="146">
        <v>6553</v>
      </c>
      <c r="CC10" s="146">
        <v>6759</v>
      </c>
      <c r="CD10" s="146">
        <v>6791</v>
      </c>
      <c r="CE10" s="146">
        <v>6963</v>
      </c>
      <c r="CF10" s="146">
        <v>6830.2557779074878</v>
      </c>
      <c r="CG10" s="146">
        <v>7072.4353905331727</v>
      </c>
    </row>
    <row r="11" spans="1:85" s="35" customFormat="1" ht="15" customHeight="1" x14ac:dyDescent="0.25">
      <c r="A11" s="32" t="s">
        <v>5</v>
      </c>
      <c r="B11" s="33" t="s">
        <v>8</v>
      </c>
      <c r="C11" s="34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3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</row>
    <row r="12" spans="1:85" s="4" customFormat="1" ht="15" customHeight="1" x14ac:dyDescent="0.25">
      <c r="A12" s="2"/>
      <c r="B12" s="6" t="s">
        <v>23</v>
      </c>
      <c r="C12" s="36" t="s">
        <v>9</v>
      </c>
      <c r="D12" s="45">
        <v>61212</v>
      </c>
      <c r="E12" s="45">
        <v>82552</v>
      </c>
      <c r="F12" s="45">
        <v>198494</v>
      </c>
      <c r="G12" s="45">
        <v>261032</v>
      </c>
      <c r="H12" s="45">
        <v>315546</v>
      </c>
      <c r="I12" s="45">
        <v>383200</v>
      </c>
      <c r="J12" s="45">
        <v>404923</v>
      </c>
      <c r="K12" s="45">
        <v>470202</v>
      </c>
      <c r="L12" s="45">
        <v>485739</v>
      </c>
      <c r="M12" s="45">
        <v>540424</v>
      </c>
      <c r="N12" s="45">
        <v>585395</v>
      </c>
      <c r="O12" s="45">
        <v>656964</v>
      </c>
      <c r="P12" s="45">
        <v>674106</v>
      </c>
      <c r="Q12" s="45">
        <v>848882</v>
      </c>
      <c r="R12" s="45">
        <v>975216</v>
      </c>
      <c r="S12" s="45">
        <v>1060183</v>
      </c>
      <c r="T12" s="45">
        <v>996606</v>
      </c>
      <c r="U12" s="45">
        <v>1087953</v>
      </c>
      <c r="V12" s="45">
        <v>1185475</v>
      </c>
      <c r="W12" s="45">
        <v>1299248</v>
      </c>
      <c r="X12" s="45">
        <v>1268049</v>
      </c>
      <c r="Y12" s="45">
        <v>1516566</v>
      </c>
      <c r="Z12" s="45">
        <v>1656460</v>
      </c>
      <c r="AA12" s="45">
        <v>1791302</v>
      </c>
      <c r="AB12" s="45">
        <v>1718190</v>
      </c>
      <c r="AC12" s="45">
        <v>1988989</v>
      </c>
      <c r="AD12" s="45">
        <v>2085060</v>
      </c>
      <c r="AE12" s="45">
        <v>2180867</v>
      </c>
      <c r="AF12" s="45">
        <v>2080248</v>
      </c>
      <c r="AG12" s="45">
        <v>2385682</v>
      </c>
      <c r="AH12" s="45">
        <v>2518921</v>
      </c>
      <c r="AI12" s="45">
        <v>2725407</v>
      </c>
      <c r="AJ12" s="45">
        <v>2655280</v>
      </c>
      <c r="AK12" s="45">
        <v>3124347</v>
      </c>
      <c r="AL12" s="45">
        <v>3304601</v>
      </c>
      <c r="AM12" s="45">
        <v>3523697</v>
      </c>
      <c r="AN12" s="45">
        <v>3375279</v>
      </c>
      <c r="AO12" s="45">
        <v>3852236</v>
      </c>
      <c r="AP12" s="45">
        <v>4078031</v>
      </c>
      <c r="AQ12" s="45">
        <v>4291477</v>
      </c>
      <c r="AR12" s="45">
        <v>4020933</v>
      </c>
      <c r="AS12" s="45">
        <v>4549496</v>
      </c>
      <c r="AT12" s="45">
        <v>4762342</v>
      </c>
      <c r="AU12" s="45">
        <v>5095236</v>
      </c>
      <c r="AV12" s="45">
        <v>4722659</v>
      </c>
      <c r="AW12" s="45">
        <v>5414666</v>
      </c>
      <c r="AX12" s="45">
        <v>5623837</v>
      </c>
      <c r="AY12" s="45">
        <v>6283666</v>
      </c>
      <c r="AZ12" s="45">
        <v>6217736</v>
      </c>
      <c r="BA12" s="45">
        <v>6727928</v>
      </c>
      <c r="BB12" s="45">
        <v>6926912</v>
      </c>
      <c r="BC12" s="45">
        <v>7340937</v>
      </c>
      <c r="BD12" s="45">
        <v>7084340</v>
      </c>
      <c r="BE12" s="45">
        <v>7722582</v>
      </c>
      <c r="BF12" s="45">
        <v>7966806</v>
      </c>
      <c r="BG12" s="45">
        <v>9393318</v>
      </c>
      <c r="BH12" s="45">
        <v>9039758</v>
      </c>
      <c r="BI12" s="45">
        <v>9791318</v>
      </c>
      <c r="BJ12" s="45">
        <v>10137028</v>
      </c>
      <c r="BK12" s="45">
        <v>8960094</v>
      </c>
      <c r="BL12" s="45">
        <v>7742325</v>
      </c>
      <c r="BM12" s="45">
        <v>7697374</v>
      </c>
      <c r="BN12" s="45">
        <v>8465429</v>
      </c>
      <c r="BO12" s="45">
        <v>9188304</v>
      </c>
      <c r="BP12" s="45">
        <v>8669764</v>
      </c>
      <c r="BQ12" s="45">
        <v>9670186</v>
      </c>
      <c r="BR12" s="45">
        <v>10271112</v>
      </c>
      <c r="BS12" s="45">
        <v>11662146</v>
      </c>
      <c r="BT12" s="45">
        <v>11048995</v>
      </c>
      <c r="BU12" s="45">
        <v>12019131</v>
      </c>
      <c r="BV12" s="45">
        <v>12257581</v>
      </c>
      <c r="BW12" s="45">
        <v>12655379</v>
      </c>
      <c r="BX12" s="45">
        <v>12366706</v>
      </c>
      <c r="BY12" s="45">
        <v>13021979</v>
      </c>
      <c r="BZ12" s="45">
        <v>13153501</v>
      </c>
      <c r="CA12" s="45">
        <v>13494096</v>
      </c>
      <c r="CB12" s="45">
        <v>12912548</v>
      </c>
      <c r="CC12" s="45">
        <v>13734912</v>
      </c>
      <c r="CD12" s="45">
        <v>13767438</v>
      </c>
      <c r="CE12" s="45">
        <v>14059340</v>
      </c>
      <c r="CF12" s="45">
        <v>13200400</v>
      </c>
      <c r="CG12" s="45">
        <v>13936601</v>
      </c>
    </row>
    <row r="13" spans="1:85" s="4" customFormat="1" ht="15" customHeight="1" x14ac:dyDescent="0.25">
      <c r="A13" s="58"/>
      <c r="B13" s="63" t="s">
        <v>24</v>
      </c>
      <c r="C13" s="64" t="s">
        <v>9</v>
      </c>
      <c r="D13" s="66">
        <v>20404</v>
      </c>
      <c r="E13" s="66">
        <v>27517</v>
      </c>
      <c r="F13" s="66">
        <v>66165</v>
      </c>
      <c r="G13" s="66">
        <v>87011</v>
      </c>
      <c r="H13" s="66">
        <v>105182</v>
      </c>
      <c r="I13" s="66">
        <v>127733</v>
      </c>
      <c r="J13" s="66">
        <v>134974</v>
      </c>
      <c r="K13" s="66">
        <v>156734</v>
      </c>
      <c r="L13" s="66">
        <v>161913</v>
      </c>
      <c r="M13" s="66">
        <v>180141</v>
      </c>
      <c r="N13" s="66">
        <v>195132</v>
      </c>
      <c r="O13" s="66">
        <v>218988</v>
      </c>
      <c r="P13" s="66">
        <v>224702</v>
      </c>
      <c r="Q13" s="66">
        <v>282961</v>
      </c>
      <c r="R13" s="66">
        <v>325072</v>
      </c>
      <c r="S13" s="66">
        <v>353394</v>
      </c>
      <c r="T13" s="66">
        <v>332202</v>
      </c>
      <c r="U13" s="66">
        <v>362651</v>
      </c>
      <c r="V13" s="66">
        <v>395158</v>
      </c>
      <c r="W13" s="66">
        <v>433083</v>
      </c>
      <c r="X13" s="66">
        <v>422683</v>
      </c>
      <c r="Y13" s="66">
        <v>505522</v>
      </c>
      <c r="Z13" s="66">
        <v>552153</v>
      </c>
      <c r="AA13" s="66">
        <v>597107</v>
      </c>
      <c r="AB13" s="66">
        <v>572730</v>
      </c>
      <c r="AC13" s="66">
        <v>662996</v>
      </c>
      <c r="AD13" s="66">
        <v>695020</v>
      </c>
      <c r="AE13" s="66">
        <v>726956</v>
      </c>
      <c r="AF13" s="66">
        <v>693416</v>
      </c>
      <c r="AG13" s="66">
        <v>795227</v>
      </c>
      <c r="AH13" s="66">
        <v>839640</v>
      </c>
      <c r="AI13" s="66">
        <v>908469</v>
      </c>
      <c r="AJ13" s="66">
        <v>885093</v>
      </c>
      <c r="AK13" s="66">
        <v>1041449</v>
      </c>
      <c r="AL13" s="66">
        <v>1101534</v>
      </c>
      <c r="AM13" s="66">
        <v>1174566</v>
      </c>
      <c r="AN13" s="66">
        <v>1125093</v>
      </c>
      <c r="AO13" s="66">
        <v>1284079</v>
      </c>
      <c r="AP13" s="66">
        <v>1359344</v>
      </c>
      <c r="AQ13" s="66">
        <v>1430492</v>
      </c>
      <c r="AR13" s="66">
        <v>1340311</v>
      </c>
      <c r="AS13" s="66">
        <v>1516499</v>
      </c>
      <c r="AT13" s="66">
        <v>1587447</v>
      </c>
      <c r="AU13" s="66">
        <v>1698412</v>
      </c>
      <c r="AV13" s="66">
        <v>1574220</v>
      </c>
      <c r="AW13" s="66">
        <v>1804889</v>
      </c>
      <c r="AX13" s="66">
        <v>1874612</v>
      </c>
      <c r="AY13" s="66">
        <v>2094555</v>
      </c>
      <c r="AZ13" s="67">
        <v>2072579</v>
      </c>
      <c r="BA13" s="66">
        <v>2242643</v>
      </c>
      <c r="BB13" s="66">
        <v>2308971</v>
      </c>
      <c r="BC13" s="66">
        <v>2446979</v>
      </c>
      <c r="BD13" s="66">
        <v>2361447</v>
      </c>
      <c r="BE13" s="66">
        <v>2574194</v>
      </c>
      <c r="BF13" s="66">
        <v>2655602</v>
      </c>
      <c r="BG13" s="66">
        <v>3131106</v>
      </c>
      <c r="BH13" s="66">
        <v>3013253</v>
      </c>
      <c r="BI13" s="66">
        <v>3263773</v>
      </c>
      <c r="BJ13" s="66">
        <v>3379009</v>
      </c>
      <c r="BK13" s="66">
        <v>2986698</v>
      </c>
      <c r="BL13" s="66">
        <v>2580775</v>
      </c>
      <c r="BM13" s="66">
        <v>2565791</v>
      </c>
      <c r="BN13" s="66">
        <v>2821810</v>
      </c>
      <c r="BO13" s="66">
        <v>3062768</v>
      </c>
      <c r="BP13" s="66">
        <v>2889921</v>
      </c>
      <c r="BQ13" s="66">
        <v>3223395</v>
      </c>
      <c r="BR13" s="66">
        <v>3423704</v>
      </c>
      <c r="BS13" s="66">
        <v>3887382</v>
      </c>
      <c r="BT13" s="66">
        <v>3682998</v>
      </c>
      <c r="BU13" s="66">
        <v>4006377</v>
      </c>
      <c r="BV13" s="66">
        <v>4085860</v>
      </c>
      <c r="BW13" s="66">
        <v>4218460</v>
      </c>
      <c r="BX13" s="66">
        <v>4122235</v>
      </c>
      <c r="BY13" s="66">
        <v>4340659.666666667</v>
      </c>
      <c r="BZ13" s="66">
        <v>4384500.333333333</v>
      </c>
      <c r="CA13" s="66">
        <v>4498032</v>
      </c>
      <c r="CB13" s="66">
        <v>4304183</v>
      </c>
      <c r="CC13" s="66">
        <v>4578304</v>
      </c>
      <c r="CD13" s="66">
        <v>4589146</v>
      </c>
      <c r="CE13" s="66">
        <v>4686447</v>
      </c>
      <c r="CF13" s="66">
        <v>4400133.333333333</v>
      </c>
      <c r="CG13" s="66">
        <v>4645533.666666667</v>
      </c>
    </row>
    <row r="14" spans="1:85" s="4" customFormat="1" ht="15" customHeight="1" x14ac:dyDescent="0.25">
      <c r="A14" s="2"/>
      <c r="B14" s="6" t="s">
        <v>25</v>
      </c>
      <c r="C14" s="36" t="s">
        <v>9</v>
      </c>
      <c r="D14" s="45">
        <v>2869</v>
      </c>
      <c r="E14" s="45">
        <v>1270</v>
      </c>
      <c r="F14" s="45">
        <v>3007</v>
      </c>
      <c r="G14" s="45">
        <v>4079</v>
      </c>
      <c r="H14" s="45">
        <v>4855</v>
      </c>
      <c r="I14" s="45">
        <v>6181</v>
      </c>
      <c r="J14" s="45">
        <v>6230</v>
      </c>
      <c r="K14" s="45">
        <v>7464</v>
      </c>
      <c r="L14" s="45">
        <v>7590</v>
      </c>
      <c r="M14" s="45">
        <v>8717</v>
      </c>
      <c r="N14" s="45">
        <v>9006</v>
      </c>
      <c r="O14" s="45">
        <v>10265</v>
      </c>
      <c r="P14" s="45">
        <v>10873</v>
      </c>
      <c r="Q14" s="45">
        <v>13264</v>
      </c>
      <c r="R14" s="45">
        <v>14776</v>
      </c>
      <c r="S14" s="45">
        <v>16565</v>
      </c>
      <c r="T14" s="45">
        <v>15332</v>
      </c>
      <c r="U14" s="45">
        <v>17548</v>
      </c>
      <c r="V14" s="45">
        <v>17962</v>
      </c>
      <c r="W14" s="45">
        <v>19686</v>
      </c>
      <c r="X14" s="45">
        <v>20128</v>
      </c>
      <c r="Y14" s="45">
        <v>24072</v>
      </c>
      <c r="Z14" s="46">
        <v>25098</v>
      </c>
      <c r="AA14" s="45">
        <v>27141</v>
      </c>
      <c r="AB14" s="45">
        <v>26847</v>
      </c>
      <c r="AC14" s="45">
        <v>31571</v>
      </c>
      <c r="AD14" s="45">
        <v>32078</v>
      </c>
      <c r="AE14" s="45">
        <v>34076</v>
      </c>
      <c r="AF14" s="45">
        <v>32004</v>
      </c>
      <c r="AG14" s="45">
        <v>38479</v>
      </c>
      <c r="AH14" s="45">
        <v>38753</v>
      </c>
      <c r="AI14" s="45">
        <v>42582</v>
      </c>
      <c r="AJ14" s="45">
        <v>42827</v>
      </c>
      <c r="AK14" s="45">
        <v>49593</v>
      </c>
      <c r="AL14" s="45">
        <v>50070</v>
      </c>
      <c r="AM14" s="45">
        <v>55058</v>
      </c>
      <c r="AN14" s="45">
        <v>53576</v>
      </c>
      <c r="AO14" s="45">
        <v>62133</v>
      </c>
      <c r="AP14" s="45">
        <v>61788</v>
      </c>
      <c r="AQ14" s="45">
        <v>67054</v>
      </c>
      <c r="AR14" s="45">
        <v>63824</v>
      </c>
      <c r="AS14" s="45">
        <v>73379</v>
      </c>
      <c r="AT14" s="45">
        <v>72157</v>
      </c>
      <c r="AU14" s="45">
        <v>78388</v>
      </c>
      <c r="AV14" s="45">
        <v>76172</v>
      </c>
      <c r="AW14" s="45">
        <v>83303</v>
      </c>
      <c r="AX14" s="45">
        <v>85210</v>
      </c>
      <c r="AY14" s="45">
        <v>98182</v>
      </c>
      <c r="AZ14" s="45">
        <v>95657</v>
      </c>
      <c r="BA14" s="45">
        <v>108515</v>
      </c>
      <c r="BB14" s="45">
        <v>106568</v>
      </c>
      <c r="BC14" s="45">
        <v>116523</v>
      </c>
      <c r="BD14" s="45">
        <v>112450</v>
      </c>
      <c r="BE14" s="45">
        <v>122581</v>
      </c>
      <c r="BF14" s="45">
        <v>122566</v>
      </c>
      <c r="BG14" s="45">
        <v>146771</v>
      </c>
      <c r="BH14" s="46">
        <v>143488</v>
      </c>
      <c r="BI14" s="46">
        <v>157924</v>
      </c>
      <c r="BJ14" s="46">
        <v>153591</v>
      </c>
      <c r="BK14" s="46">
        <v>140001</v>
      </c>
      <c r="BL14" s="46">
        <v>120974</v>
      </c>
      <c r="BM14" s="46">
        <v>124151</v>
      </c>
      <c r="BN14" s="46">
        <v>128264</v>
      </c>
      <c r="BO14" s="45">
        <v>141359</v>
      </c>
      <c r="BP14" s="46">
        <v>137615</v>
      </c>
      <c r="BQ14" s="46">
        <v>153495</v>
      </c>
      <c r="BR14" s="46">
        <v>155623</v>
      </c>
      <c r="BS14" s="46">
        <v>176699</v>
      </c>
      <c r="BT14" s="46">
        <v>172641</v>
      </c>
      <c r="BU14" s="46">
        <v>190780</v>
      </c>
      <c r="BV14" s="46">
        <v>185721</v>
      </c>
      <c r="BW14" s="46">
        <v>197740</v>
      </c>
      <c r="BX14" s="46">
        <v>190257</v>
      </c>
      <c r="BY14" s="46">
        <v>210031.9193548387</v>
      </c>
      <c r="BZ14" s="46">
        <v>202361.55384615384</v>
      </c>
      <c r="CA14" s="46">
        <v>214192</v>
      </c>
      <c r="CB14" s="46">
        <v>204961</v>
      </c>
      <c r="CC14" s="46">
        <v>218014</v>
      </c>
      <c r="CD14" s="46">
        <v>208598</v>
      </c>
      <c r="CE14" s="46">
        <v>219677</v>
      </c>
      <c r="CF14" s="46">
        <v>209530.15873015873</v>
      </c>
      <c r="CG14" s="46">
        <v>224783.88709677418</v>
      </c>
    </row>
    <row r="15" spans="1:85" s="35" customFormat="1" ht="15" customHeight="1" x14ac:dyDescent="0.25">
      <c r="A15" s="32" t="s">
        <v>6</v>
      </c>
      <c r="B15" s="41" t="s">
        <v>15</v>
      </c>
      <c r="C15" s="34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9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</row>
    <row r="16" spans="1:85" s="4" customFormat="1" ht="15" customHeight="1" x14ac:dyDescent="0.25">
      <c r="A16" s="2"/>
      <c r="B16" s="6" t="s">
        <v>27</v>
      </c>
      <c r="C16" s="36" t="s">
        <v>33</v>
      </c>
      <c r="D16" s="50">
        <v>0.166746425</v>
      </c>
      <c r="E16" s="50">
        <v>0.24482689999999999</v>
      </c>
      <c r="F16" s="50">
        <v>0.31833020000000001</v>
      </c>
      <c r="G16" s="50">
        <v>0.37338749999999998</v>
      </c>
      <c r="H16" s="50">
        <v>0.49641400000000002</v>
      </c>
      <c r="I16" s="50">
        <v>0.63298449999999995</v>
      </c>
      <c r="J16" s="50">
        <v>0.55919209999999997</v>
      </c>
      <c r="K16" s="50">
        <v>0.57649840000000008</v>
      </c>
      <c r="L16" s="50">
        <v>0.58906639999999999</v>
      </c>
      <c r="M16" s="50">
        <v>0.57337719999999992</v>
      </c>
      <c r="N16" s="50">
        <v>0.69508199999999998</v>
      </c>
      <c r="O16" s="50">
        <v>0.7397184</v>
      </c>
      <c r="P16" s="50">
        <v>0.59632930000000006</v>
      </c>
      <c r="Q16" s="50">
        <v>0.74348449999999999</v>
      </c>
      <c r="R16" s="50">
        <v>1.2605634999999999</v>
      </c>
      <c r="S16" s="50">
        <v>1.0034214000000001</v>
      </c>
      <c r="T16" s="50">
        <v>0.73552040000000007</v>
      </c>
      <c r="U16" s="50">
        <v>0.72500690000000001</v>
      </c>
      <c r="V16" s="50">
        <v>0.75932559999999993</v>
      </c>
      <c r="W16" s="50">
        <v>0.79753540000000001</v>
      </c>
      <c r="X16" s="50">
        <v>0.79232116000000008</v>
      </c>
      <c r="Y16" s="50">
        <v>0.80750956000000007</v>
      </c>
      <c r="Z16" s="50">
        <v>1.0174426700000001</v>
      </c>
      <c r="AA16" s="50">
        <v>1.2194973999999998</v>
      </c>
      <c r="AB16" s="50">
        <v>1.0675368500000002</v>
      </c>
      <c r="AC16" s="50">
        <v>1.2773158</v>
      </c>
      <c r="AD16" s="50">
        <v>1.3197265</v>
      </c>
      <c r="AE16" s="50">
        <v>1.1162271000000001</v>
      </c>
      <c r="AF16" s="50">
        <v>1.236223767</v>
      </c>
      <c r="AG16" s="50">
        <v>1.4486822500000001</v>
      </c>
      <c r="AH16" s="50">
        <v>1.5840513999999999</v>
      </c>
      <c r="AI16" s="50">
        <v>1.7601457700000001</v>
      </c>
      <c r="AJ16" s="50">
        <v>1.6641230460000001</v>
      </c>
      <c r="AK16" s="50">
        <v>2.0961970500000002</v>
      </c>
      <c r="AL16" s="50">
        <v>2.2220906</v>
      </c>
      <c r="AM16" s="50">
        <v>2.35166129</v>
      </c>
      <c r="AN16" s="50">
        <v>2.322805829</v>
      </c>
      <c r="AO16" s="50">
        <v>2.4849624000000001</v>
      </c>
      <c r="AP16" s="50">
        <v>2.5262650499999997</v>
      </c>
      <c r="AQ16" s="50">
        <v>2.59711531</v>
      </c>
      <c r="AR16" s="50">
        <v>2.3135551099999998</v>
      </c>
      <c r="AS16" s="50">
        <v>2.6225801500000001</v>
      </c>
      <c r="AT16" s="50">
        <v>2.7427141800000001</v>
      </c>
      <c r="AU16" s="50">
        <v>2.94116716</v>
      </c>
      <c r="AV16" s="50">
        <v>2.5406301419999999</v>
      </c>
      <c r="AW16" s="50">
        <v>2.89108345</v>
      </c>
      <c r="AX16" s="50">
        <v>2.8177811400000001</v>
      </c>
      <c r="AY16" s="50">
        <v>3.4447724599999998</v>
      </c>
      <c r="AZ16" s="50">
        <v>3.4213243850000001</v>
      </c>
      <c r="BA16" s="50">
        <v>3.7854495400000001</v>
      </c>
      <c r="BB16" s="50">
        <v>4.0198472000000001</v>
      </c>
      <c r="BC16" s="50">
        <v>4.47006383</v>
      </c>
      <c r="BD16" s="50">
        <v>4.0979366296500004</v>
      </c>
      <c r="BE16" s="50">
        <v>4.3331228200000007</v>
      </c>
      <c r="BF16" s="50">
        <v>4.5393140000000001</v>
      </c>
      <c r="BG16" s="50">
        <v>6.71953128</v>
      </c>
      <c r="BH16" s="50">
        <v>6.2930175610000001</v>
      </c>
      <c r="BI16" s="50">
        <v>6.9662456100000005</v>
      </c>
      <c r="BJ16" s="50">
        <v>6.9128551199999997</v>
      </c>
      <c r="BK16" s="50">
        <v>5.2404075499999996</v>
      </c>
      <c r="BL16" s="50">
        <v>3.823930281</v>
      </c>
      <c r="BM16" s="50">
        <v>3.5754602609999999</v>
      </c>
      <c r="BN16" s="50">
        <v>3.9246897860000001</v>
      </c>
      <c r="BO16" s="50">
        <v>4.6864780420000001</v>
      </c>
      <c r="BP16" s="50">
        <v>4.2747047289999998</v>
      </c>
      <c r="BQ16" s="50">
        <v>5.0734209403500001</v>
      </c>
      <c r="BR16" s="50">
        <v>6.4864481979999997</v>
      </c>
      <c r="BS16" s="50">
        <v>9.7627626450000005</v>
      </c>
      <c r="BT16" s="50">
        <v>9.4816658310000008</v>
      </c>
      <c r="BU16" s="50">
        <v>10.950914679</v>
      </c>
      <c r="BV16" s="50">
        <v>11.568255899</v>
      </c>
      <c r="BW16" s="50">
        <v>11.909262720999999</v>
      </c>
      <c r="BX16" s="50">
        <v>11.948775913</v>
      </c>
      <c r="BY16" s="50">
        <v>11.631496</v>
      </c>
      <c r="BZ16" s="50">
        <v>10.592796999999999</v>
      </c>
      <c r="CA16" s="50">
        <v>10.362</v>
      </c>
      <c r="CB16" s="50">
        <v>9.6229999999999993</v>
      </c>
      <c r="CC16" s="50">
        <v>10.737</v>
      </c>
      <c r="CD16" s="50">
        <v>10.589</v>
      </c>
      <c r="CE16" s="50">
        <v>11.26</v>
      </c>
      <c r="CF16" s="50">
        <v>10.67323950462</v>
      </c>
      <c r="CG16" s="50">
        <v>11.218498290319999</v>
      </c>
    </row>
    <row r="17" spans="1:85" s="4" customFormat="1" ht="15" customHeight="1" x14ac:dyDescent="0.25">
      <c r="A17" s="58"/>
      <c r="B17" s="63" t="s">
        <v>29</v>
      </c>
      <c r="C17" s="64" t="s">
        <v>34</v>
      </c>
      <c r="D17" s="83">
        <v>99.63</v>
      </c>
      <c r="E17" s="83">
        <v>73.180000000000007</v>
      </c>
      <c r="F17" s="83">
        <v>41.09</v>
      </c>
      <c r="G17" s="83">
        <v>37.729999999999997</v>
      </c>
      <c r="H17" s="83">
        <v>30.67</v>
      </c>
      <c r="I17" s="83">
        <v>32.979999999999997</v>
      </c>
      <c r="J17" s="83">
        <v>28.58</v>
      </c>
      <c r="K17" s="83">
        <v>26.42</v>
      </c>
      <c r="L17" s="83">
        <v>26.51</v>
      </c>
      <c r="M17" s="83">
        <v>23.8</v>
      </c>
      <c r="N17" s="83">
        <v>25.94</v>
      </c>
      <c r="O17" s="83">
        <v>25.65</v>
      </c>
      <c r="P17" s="83">
        <v>20.21</v>
      </c>
      <c r="Q17" s="83">
        <v>18.5</v>
      </c>
      <c r="R17" s="83">
        <v>25.03</v>
      </c>
      <c r="S17" s="83">
        <v>19.670000000000002</v>
      </c>
      <c r="T17" s="83">
        <v>16.14</v>
      </c>
      <c r="U17" s="83">
        <v>14.81</v>
      </c>
      <c r="V17" s="83">
        <v>13.72</v>
      </c>
      <c r="W17" s="83">
        <v>13.04</v>
      </c>
      <c r="X17" s="83">
        <v>13.04</v>
      </c>
      <c r="Y17" s="83">
        <v>11</v>
      </c>
      <c r="Z17" s="83">
        <v>12.1</v>
      </c>
      <c r="AA17" s="83">
        <v>12.75</v>
      </c>
      <c r="AB17" s="83">
        <v>11.83</v>
      </c>
      <c r="AC17" s="83">
        <v>12.22</v>
      </c>
      <c r="AD17" s="83">
        <v>12.06</v>
      </c>
      <c r="AE17" s="83">
        <v>9.84</v>
      </c>
      <c r="AF17" s="83">
        <v>11.4</v>
      </c>
      <c r="AG17" s="83">
        <v>11.44</v>
      </c>
      <c r="AH17" s="83">
        <v>11.64</v>
      </c>
      <c r="AI17" s="83">
        <v>11.61</v>
      </c>
      <c r="AJ17" s="83">
        <v>11.49</v>
      </c>
      <c r="AK17" s="83">
        <v>12.11</v>
      </c>
      <c r="AL17" s="83">
        <v>11.94</v>
      </c>
      <c r="AM17" s="83">
        <v>11.42</v>
      </c>
      <c r="AN17" s="83">
        <v>11.96</v>
      </c>
      <c r="AO17" s="83">
        <v>11.43</v>
      </c>
      <c r="AP17" s="83">
        <v>11.07</v>
      </c>
      <c r="AQ17" s="83">
        <v>10.55</v>
      </c>
      <c r="AR17" s="83">
        <v>10.36</v>
      </c>
      <c r="AS17" s="83">
        <v>10.49</v>
      </c>
      <c r="AT17" s="83">
        <v>10.67</v>
      </c>
      <c r="AU17" s="83">
        <v>10.58</v>
      </c>
      <c r="AV17" s="83">
        <v>10.210000000000001</v>
      </c>
      <c r="AW17" s="83">
        <v>10.27</v>
      </c>
      <c r="AX17" s="83">
        <v>9.86</v>
      </c>
      <c r="AY17" s="83">
        <v>9.93</v>
      </c>
      <c r="AZ17" s="83">
        <v>9.99</v>
      </c>
      <c r="BA17" s="83">
        <v>9.86</v>
      </c>
      <c r="BB17" s="83">
        <v>10.06</v>
      </c>
      <c r="BC17" s="83">
        <v>10.3</v>
      </c>
      <c r="BD17" s="83">
        <v>10.039999999999999</v>
      </c>
      <c r="BE17" s="83">
        <v>9.84</v>
      </c>
      <c r="BF17" s="83">
        <v>10.130000000000001</v>
      </c>
      <c r="BG17" s="83">
        <v>12.18</v>
      </c>
      <c r="BH17" s="83">
        <v>12.33</v>
      </c>
      <c r="BI17" s="83">
        <v>12.56</v>
      </c>
      <c r="BJ17" s="83">
        <v>12.47</v>
      </c>
      <c r="BK17" s="83">
        <v>10.57</v>
      </c>
      <c r="BL17" s="83">
        <v>8.93</v>
      </c>
      <c r="BM17" s="83">
        <v>9.14</v>
      </c>
      <c r="BN17" s="83">
        <v>9.27</v>
      </c>
      <c r="BO17" s="83">
        <v>9.56</v>
      </c>
      <c r="BP17" s="83">
        <v>9.48</v>
      </c>
      <c r="BQ17" s="83">
        <v>9.51</v>
      </c>
      <c r="BR17" s="83">
        <v>10.84</v>
      </c>
      <c r="BS17" s="83">
        <v>12.4</v>
      </c>
      <c r="BT17" s="83">
        <v>12.46</v>
      </c>
      <c r="BU17" s="83">
        <v>12.46</v>
      </c>
      <c r="BV17" s="83">
        <v>13.01</v>
      </c>
      <c r="BW17" s="83">
        <v>12.75</v>
      </c>
      <c r="BX17" s="83">
        <v>13.01</v>
      </c>
      <c r="BY17" s="83">
        <v>12.987128876042128</v>
      </c>
      <c r="BZ17" s="83">
        <v>12.286632101514799</v>
      </c>
      <c r="CA17" s="83">
        <v>11.24645675273787</v>
      </c>
      <c r="CB17" s="83">
        <v>11.4</v>
      </c>
      <c r="CC17" s="83">
        <v>11.57</v>
      </c>
      <c r="CD17" s="83">
        <v>11.33</v>
      </c>
      <c r="CE17" s="83">
        <v>11.5</v>
      </c>
      <c r="CF17" s="83">
        <v>11.837832652202783</v>
      </c>
      <c r="CG17" s="83">
        <v>11.381745512536654</v>
      </c>
    </row>
    <row r="18" spans="1:85" s="4" customFormat="1" ht="15" customHeight="1" x14ac:dyDescent="0.25">
      <c r="A18" s="2"/>
      <c r="B18" s="6" t="s">
        <v>8</v>
      </c>
      <c r="C18" s="36" t="s">
        <v>9</v>
      </c>
      <c r="D18" s="45">
        <v>60547</v>
      </c>
      <c r="E18" s="45">
        <v>50544</v>
      </c>
      <c r="F18" s="45">
        <v>34492</v>
      </c>
      <c r="G18" s="45">
        <v>38360</v>
      </c>
      <c r="H18" s="45">
        <v>76871</v>
      </c>
      <c r="I18" s="45">
        <v>114491</v>
      </c>
      <c r="J18" s="45">
        <v>101731</v>
      </c>
      <c r="K18" s="45">
        <v>113553</v>
      </c>
      <c r="L18" s="45">
        <v>112005</v>
      </c>
      <c r="M18" s="45">
        <v>118917</v>
      </c>
      <c r="N18" s="45">
        <v>124968</v>
      </c>
      <c r="O18" s="45">
        <v>135762</v>
      </c>
      <c r="P18" s="45">
        <v>116218</v>
      </c>
      <c r="Q18" s="45">
        <v>129983</v>
      </c>
      <c r="R18" s="45">
        <v>157749</v>
      </c>
      <c r="S18" s="45">
        <v>153570</v>
      </c>
      <c r="T18" s="45">
        <v>137456</v>
      </c>
      <c r="U18" s="45">
        <v>141770</v>
      </c>
      <c r="V18" s="45">
        <v>134084</v>
      </c>
      <c r="W18" s="45">
        <v>135735</v>
      </c>
      <c r="X18" s="45">
        <v>113978</v>
      </c>
      <c r="Y18" s="45">
        <v>122608</v>
      </c>
      <c r="Z18" s="45">
        <v>120836</v>
      </c>
      <c r="AA18" s="45">
        <v>102193</v>
      </c>
      <c r="AB18" s="45">
        <v>95878</v>
      </c>
      <c r="AC18" s="45">
        <v>109770</v>
      </c>
      <c r="AD18" s="45">
        <v>116933</v>
      </c>
      <c r="AE18" s="45">
        <v>108520</v>
      </c>
      <c r="AF18" s="45">
        <v>103323</v>
      </c>
      <c r="AG18" s="45">
        <v>137651</v>
      </c>
      <c r="AH18" s="45">
        <v>157736</v>
      </c>
      <c r="AI18" s="45">
        <v>170916</v>
      </c>
      <c r="AJ18" s="45">
        <v>177192</v>
      </c>
      <c r="AK18" s="45">
        <v>215999</v>
      </c>
      <c r="AL18" s="45">
        <v>245840</v>
      </c>
      <c r="AM18" s="45">
        <v>262750</v>
      </c>
      <c r="AN18" s="45">
        <v>253489</v>
      </c>
      <c r="AO18" s="45">
        <v>291009</v>
      </c>
      <c r="AP18" s="45">
        <v>311379</v>
      </c>
      <c r="AQ18" s="45">
        <v>320414</v>
      </c>
      <c r="AR18" s="45">
        <v>306676</v>
      </c>
      <c r="AS18" s="45">
        <v>355023</v>
      </c>
      <c r="AT18" s="45">
        <v>382782</v>
      </c>
      <c r="AU18" s="45">
        <v>414073</v>
      </c>
      <c r="AV18" s="45">
        <v>389931</v>
      </c>
      <c r="AW18" s="45">
        <v>460312</v>
      </c>
      <c r="AX18" s="45">
        <v>500875</v>
      </c>
      <c r="AY18" s="45">
        <v>611166</v>
      </c>
      <c r="AZ18" s="45">
        <v>618895</v>
      </c>
      <c r="BA18" s="45">
        <v>696405</v>
      </c>
      <c r="BB18" s="45">
        <v>715062</v>
      </c>
      <c r="BC18" s="45">
        <v>772093</v>
      </c>
      <c r="BD18" s="45">
        <v>746797</v>
      </c>
      <c r="BE18" s="45">
        <v>800264</v>
      </c>
      <c r="BF18" s="45">
        <v>836335</v>
      </c>
      <c r="BG18" s="45">
        <v>1135111</v>
      </c>
      <c r="BH18" s="46">
        <v>1122969</v>
      </c>
      <c r="BI18" s="46">
        <v>1256122</v>
      </c>
      <c r="BJ18" s="46">
        <v>1286473</v>
      </c>
      <c r="BK18" s="46">
        <v>962648</v>
      </c>
      <c r="BL18" s="46">
        <v>701825</v>
      </c>
      <c r="BM18" s="46">
        <v>647817</v>
      </c>
      <c r="BN18" s="46">
        <v>758700</v>
      </c>
      <c r="BO18" s="45">
        <v>805514</v>
      </c>
      <c r="BP18" s="46">
        <v>749542</v>
      </c>
      <c r="BQ18" s="46">
        <v>846058</v>
      </c>
      <c r="BR18" s="46">
        <v>975572</v>
      </c>
      <c r="BS18" s="46">
        <v>1242589</v>
      </c>
      <c r="BT18" s="46">
        <v>1193191</v>
      </c>
      <c r="BU18" s="46">
        <v>1324819</v>
      </c>
      <c r="BV18" s="46">
        <v>1359099</v>
      </c>
      <c r="BW18" s="46">
        <v>1457842</v>
      </c>
      <c r="BX18" s="46">
        <v>1430659</v>
      </c>
      <c r="BY18" s="46">
        <v>1573933</v>
      </c>
      <c r="BZ18" s="46">
        <v>1590224</v>
      </c>
      <c r="CA18" s="46">
        <v>1555590</v>
      </c>
      <c r="CB18" s="46">
        <v>1497893</v>
      </c>
      <c r="CC18" s="46">
        <v>1628436</v>
      </c>
      <c r="CD18" s="46">
        <v>1646486</v>
      </c>
      <c r="CE18" s="46">
        <v>1666449</v>
      </c>
      <c r="CF18" s="46">
        <v>1593715</v>
      </c>
      <c r="CG18" s="46">
        <v>1674855</v>
      </c>
    </row>
    <row r="19" spans="1:85" s="4" customFormat="1" ht="15" customHeight="1" x14ac:dyDescent="0.25">
      <c r="A19" s="58"/>
      <c r="B19" s="63" t="s">
        <v>28</v>
      </c>
      <c r="C19" s="64" t="s">
        <v>34</v>
      </c>
      <c r="D19" s="85">
        <v>98.91</v>
      </c>
      <c r="E19" s="85">
        <v>61.23</v>
      </c>
      <c r="F19" s="85">
        <v>17.38</v>
      </c>
      <c r="G19" s="85">
        <v>14.7</v>
      </c>
      <c r="H19" s="85">
        <v>24.36</v>
      </c>
      <c r="I19" s="85">
        <v>29.88</v>
      </c>
      <c r="J19" s="85">
        <v>25.12</v>
      </c>
      <c r="K19" s="85">
        <v>24.15</v>
      </c>
      <c r="L19" s="85">
        <v>23.06</v>
      </c>
      <c r="M19" s="85">
        <v>22</v>
      </c>
      <c r="N19" s="85">
        <v>21.35</v>
      </c>
      <c r="O19" s="85">
        <v>20.67</v>
      </c>
      <c r="P19" s="85">
        <v>17.239999999999998</v>
      </c>
      <c r="Q19" s="85">
        <v>15.31</v>
      </c>
      <c r="R19" s="85">
        <v>16.175801053305115</v>
      </c>
      <c r="S19" s="85">
        <v>14.49</v>
      </c>
      <c r="T19" s="85">
        <v>13.79</v>
      </c>
      <c r="U19" s="85">
        <v>13.03</v>
      </c>
      <c r="V19" s="85">
        <v>11.31</v>
      </c>
      <c r="W19" s="85">
        <v>10.45</v>
      </c>
      <c r="X19" s="85">
        <v>8.99</v>
      </c>
      <c r="Y19" s="85">
        <v>8.08</v>
      </c>
      <c r="Z19" s="85">
        <v>7.29</v>
      </c>
      <c r="AA19" s="85">
        <v>5.7</v>
      </c>
      <c r="AB19" s="85">
        <v>5.58</v>
      </c>
      <c r="AC19" s="85">
        <v>5.52</v>
      </c>
      <c r="AD19" s="85">
        <v>5.61</v>
      </c>
      <c r="AE19" s="85">
        <v>4.9800000000000004</v>
      </c>
      <c r="AF19" s="85">
        <v>4.97</v>
      </c>
      <c r="AG19" s="85">
        <v>5.77</v>
      </c>
      <c r="AH19" s="85">
        <v>6.26</v>
      </c>
      <c r="AI19" s="85">
        <v>6.27</v>
      </c>
      <c r="AJ19" s="85">
        <v>6.67</v>
      </c>
      <c r="AK19" s="85">
        <v>6.91</v>
      </c>
      <c r="AL19" s="85">
        <v>7.44</v>
      </c>
      <c r="AM19" s="85">
        <v>7.46</v>
      </c>
      <c r="AN19" s="85">
        <v>7.51</v>
      </c>
      <c r="AO19" s="85">
        <v>7.55</v>
      </c>
      <c r="AP19" s="85">
        <v>7.64</v>
      </c>
      <c r="AQ19" s="85">
        <v>7.47</v>
      </c>
      <c r="AR19" s="85">
        <v>7.63</v>
      </c>
      <c r="AS19" s="85">
        <v>7.8</v>
      </c>
      <c r="AT19" s="85">
        <v>8.0399999999999991</v>
      </c>
      <c r="AU19" s="85">
        <v>8.1300000000000008</v>
      </c>
      <c r="AV19" s="85">
        <v>8.26</v>
      </c>
      <c r="AW19" s="85">
        <v>8.5</v>
      </c>
      <c r="AX19" s="85">
        <v>8.91</v>
      </c>
      <c r="AY19" s="85">
        <v>9.73</v>
      </c>
      <c r="AZ19" s="85">
        <v>9.9499999999999993</v>
      </c>
      <c r="BA19" s="85">
        <v>10.35</v>
      </c>
      <c r="BB19" s="85">
        <v>10.32</v>
      </c>
      <c r="BC19" s="85">
        <v>10.52</v>
      </c>
      <c r="BD19" s="85">
        <v>10.54</v>
      </c>
      <c r="BE19" s="85">
        <v>10.36</v>
      </c>
      <c r="BF19" s="85">
        <v>10.5</v>
      </c>
      <c r="BG19" s="85">
        <v>12.08</v>
      </c>
      <c r="BH19" s="85">
        <v>12.42</v>
      </c>
      <c r="BI19" s="85">
        <v>12.83</v>
      </c>
      <c r="BJ19" s="85">
        <v>12.69</v>
      </c>
      <c r="BK19" s="85">
        <v>10.74</v>
      </c>
      <c r="BL19" s="85">
        <v>9.06</v>
      </c>
      <c r="BM19" s="85">
        <v>8.42</v>
      </c>
      <c r="BN19" s="85">
        <v>8.9600000000000009</v>
      </c>
      <c r="BO19" s="85">
        <v>8.77</v>
      </c>
      <c r="BP19" s="85">
        <v>8.65</v>
      </c>
      <c r="BQ19" s="85">
        <v>8.75</v>
      </c>
      <c r="BR19" s="85">
        <v>9.5</v>
      </c>
      <c r="BS19" s="85">
        <v>10.65</v>
      </c>
      <c r="BT19" s="85">
        <v>10.8</v>
      </c>
      <c r="BU19" s="85">
        <v>11.02</v>
      </c>
      <c r="BV19" s="85">
        <v>11.09</v>
      </c>
      <c r="BW19" s="85">
        <v>11.52</v>
      </c>
      <c r="BX19" s="85">
        <v>11.57</v>
      </c>
      <c r="BY19" s="85">
        <v>12.086741961417692</v>
      </c>
      <c r="BZ19" s="85">
        <v>12.089739454157501</v>
      </c>
      <c r="CA19" s="85">
        <v>11.527930437133392</v>
      </c>
      <c r="CB19" s="85">
        <v>11.6</v>
      </c>
      <c r="CC19" s="85">
        <v>11.86</v>
      </c>
      <c r="CD19" s="85">
        <v>11.96</v>
      </c>
      <c r="CE19" s="85">
        <v>11.85</v>
      </c>
      <c r="CF19" s="85">
        <v>12.073232629314264</v>
      </c>
      <c r="CG19" s="85">
        <v>12.017672027777792</v>
      </c>
    </row>
    <row r="20" spans="1:85" s="4" customFormat="1" ht="15" customHeight="1" x14ac:dyDescent="0.25">
      <c r="A20" s="2"/>
      <c r="B20" s="3" t="s">
        <v>30</v>
      </c>
      <c r="C20" s="36" t="s">
        <v>9</v>
      </c>
      <c r="D20" s="51">
        <v>2838</v>
      </c>
      <c r="E20" s="51">
        <v>778</v>
      </c>
      <c r="F20" s="51">
        <v>523</v>
      </c>
      <c r="G20" s="51">
        <v>599</v>
      </c>
      <c r="H20" s="51">
        <v>1183</v>
      </c>
      <c r="I20" s="51">
        <v>1847</v>
      </c>
      <c r="J20" s="51">
        <v>1565</v>
      </c>
      <c r="K20" s="51">
        <v>1802</v>
      </c>
      <c r="L20" s="51">
        <v>1750</v>
      </c>
      <c r="M20" s="51">
        <v>1918</v>
      </c>
      <c r="N20" s="51">
        <v>1923</v>
      </c>
      <c r="O20" s="51">
        <v>2121</v>
      </c>
      <c r="P20" s="51">
        <v>1874</v>
      </c>
      <c r="Q20" s="51">
        <v>2031</v>
      </c>
      <c r="R20" s="51">
        <v>2390</v>
      </c>
      <c r="S20" s="51">
        <v>2400</v>
      </c>
      <c r="T20" s="51">
        <v>2115</v>
      </c>
      <c r="U20" s="51">
        <v>2287</v>
      </c>
      <c r="V20" s="51">
        <v>2032</v>
      </c>
      <c r="W20" s="51">
        <v>2057</v>
      </c>
      <c r="X20" s="51">
        <v>1809</v>
      </c>
      <c r="Y20" s="51">
        <v>1946</v>
      </c>
      <c r="Z20" s="51">
        <v>1831</v>
      </c>
      <c r="AA20" s="51">
        <v>1548</v>
      </c>
      <c r="AB20" s="51">
        <v>1498</v>
      </c>
      <c r="AC20" s="51">
        <v>1742</v>
      </c>
      <c r="AD20" s="51">
        <v>1799</v>
      </c>
      <c r="AE20" s="51">
        <v>1696</v>
      </c>
      <c r="AF20" s="51">
        <v>1590</v>
      </c>
      <c r="AG20" s="51">
        <v>2220</v>
      </c>
      <c r="AH20" s="51">
        <v>2427</v>
      </c>
      <c r="AI20" s="51">
        <v>2671</v>
      </c>
      <c r="AJ20" s="51">
        <v>2858</v>
      </c>
      <c r="AK20" s="51">
        <v>3429</v>
      </c>
      <c r="AL20" s="51">
        <v>3725</v>
      </c>
      <c r="AM20" s="51">
        <v>4105</v>
      </c>
      <c r="AN20" s="51">
        <v>4024</v>
      </c>
      <c r="AO20" s="51">
        <v>4694</v>
      </c>
      <c r="AP20" s="51">
        <v>4718</v>
      </c>
      <c r="AQ20" s="51">
        <v>5006</v>
      </c>
      <c r="AR20" s="51">
        <v>4868</v>
      </c>
      <c r="AS20" s="51">
        <v>5726</v>
      </c>
      <c r="AT20" s="51">
        <v>5800</v>
      </c>
      <c r="AU20" s="51">
        <v>6370</v>
      </c>
      <c r="AV20" s="51">
        <v>6289</v>
      </c>
      <c r="AW20" s="51">
        <v>7082</v>
      </c>
      <c r="AX20" s="51">
        <v>7589</v>
      </c>
      <c r="AY20" s="51">
        <v>9549</v>
      </c>
      <c r="AZ20" s="51">
        <v>9521</v>
      </c>
      <c r="BA20" s="51">
        <v>11232</v>
      </c>
      <c r="BB20" s="51">
        <v>11001</v>
      </c>
      <c r="BC20" s="51">
        <v>12255</v>
      </c>
      <c r="BD20" s="51">
        <v>11854</v>
      </c>
      <c r="BE20" s="51">
        <v>12703</v>
      </c>
      <c r="BF20" s="51">
        <v>12867</v>
      </c>
      <c r="BG20" s="51">
        <v>17736</v>
      </c>
      <c r="BH20" s="54">
        <v>17825</v>
      </c>
      <c r="BI20" s="54">
        <v>20260</v>
      </c>
      <c r="BJ20" s="54">
        <v>19492</v>
      </c>
      <c r="BK20" s="54">
        <v>15041</v>
      </c>
      <c r="BL20" s="54">
        <v>10966</v>
      </c>
      <c r="BM20" s="54">
        <v>10449</v>
      </c>
      <c r="BN20" s="54">
        <v>11495</v>
      </c>
      <c r="BO20" s="51">
        <v>12393</v>
      </c>
      <c r="BP20" s="54">
        <v>11897</v>
      </c>
      <c r="BQ20" s="54">
        <v>13429</v>
      </c>
      <c r="BR20" s="54">
        <v>14781</v>
      </c>
      <c r="BS20" s="54">
        <v>18827</v>
      </c>
      <c r="BT20" s="54">
        <v>18644</v>
      </c>
      <c r="BU20" s="54">
        <v>21029</v>
      </c>
      <c r="BV20" s="54">
        <v>20592</v>
      </c>
      <c r="BW20" s="54">
        <v>22779</v>
      </c>
      <c r="BX20" s="54">
        <v>22010</v>
      </c>
      <c r="BY20" s="54">
        <v>25386.016129032258</v>
      </c>
      <c r="BZ20" s="54">
        <v>24464.984615384616</v>
      </c>
      <c r="CA20" s="54">
        <v>24692</v>
      </c>
      <c r="CB20" s="54">
        <v>23776</v>
      </c>
      <c r="CC20" s="54">
        <v>25848</v>
      </c>
      <c r="CD20" s="54">
        <v>24947</v>
      </c>
      <c r="CE20" s="54">
        <v>26038</v>
      </c>
      <c r="CF20" s="54">
        <v>25297.063492063491</v>
      </c>
      <c r="CG20" s="54">
        <v>27013.790322580644</v>
      </c>
    </row>
    <row r="21" spans="1:85" s="4" customFormat="1" ht="15" customHeight="1" x14ac:dyDescent="0.25">
      <c r="A21" s="58"/>
      <c r="B21" s="68" t="s">
        <v>26</v>
      </c>
      <c r="C21" s="64" t="s">
        <v>14</v>
      </c>
      <c r="D21" s="69">
        <v>2754</v>
      </c>
      <c r="E21" s="69">
        <v>4844</v>
      </c>
      <c r="F21" s="69">
        <v>9229</v>
      </c>
      <c r="G21" s="69">
        <v>9734</v>
      </c>
      <c r="H21" s="69">
        <v>6458</v>
      </c>
      <c r="I21" s="69">
        <v>5529</v>
      </c>
      <c r="J21" s="69">
        <v>5497</v>
      </c>
      <c r="K21" s="69">
        <v>5077</v>
      </c>
      <c r="L21" s="69">
        <v>5259</v>
      </c>
      <c r="M21" s="69">
        <v>4822</v>
      </c>
      <c r="N21" s="69">
        <v>5562</v>
      </c>
      <c r="O21" s="69">
        <v>5449</v>
      </c>
      <c r="P21" s="69">
        <v>5131</v>
      </c>
      <c r="Q21" s="69">
        <v>5720</v>
      </c>
      <c r="R21" s="69">
        <v>7991</v>
      </c>
      <c r="S21" s="69">
        <v>6534</v>
      </c>
      <c r="T21" s="69">
        <v>5351</v>
      </c>
      <c r="U21" s="69">
        <v>5114</v>
      </c>
      <c r="V21" s="69">
        <v>5663</v>
      </c>
      <c r="W21" s="69">
        <v>5876</v>
      </c>
      <c r="X21" s="69">
        <v>6952</v>
      </c>
      <c r="Y21" s="69">
        <v>6586</v>
      </c>
      <c r="Z21" s="69">
        <v>8420</v>
      </c>
      <c r="AA21" s="69">
        <v>11933</v>
      </c>
      <c r="AB21" s="69">
        <v>11134</v>
      </c>
      <c r="AC21" s="69">
        <v>11636</v>
      </c>
      <c r="AD21" s="69">
        <v>11286</v>
      </c>
      <c r="AE21" s="69">
        <v>10286</v>
      </c>
      <c r="AF21" s="69">
        <v>11965</v>
      </c>
      <c r="AG21" s="69">
        <v>10524</v>
      </c>
      <c r="AH21" s="69">
        <v>10042</v>
      </c>
      <c r="AI21" s="69">
        <v>10298</v>
      </c>
      <c r="AJ21" s="69">
        <v>9392</v>
      </c>
      <c r="AK21" s="69">
        <v>9705</v>
      </c>
      <c r="AL21" s="69">
        <v>9039</v>
      </c>
      <c r="AM21" s="69">
        <v>8950</v>
      </c>
      <c r="AN21" s="69">
        <v>9163</v>
      </c>
      <c r="AO21" s="69">
        <v>8539</v>
      </c>
      <c r="AP21" s="69">
        <v>8113</v>
      </c>
      <c r="AQ21" s="69">
        <v>8105</v>
      </c>
      <c r="AR21" s="69">
        <v>7544</v>
      </c>
      <c r="AS21" s="69">
        <v>7387</v>
      </c>
      <c r="AT21" s="69">
        <v>7165</v>
      </c>
      <c r="AU21" s="69">
        <v>7103</v>
      </c>
      <c r="AV21" s="69">
        <v>6516</v>
      </c>
      <c r="AW21" s="69">
        <v>6281</v>
      </c>
      <c r="AX21" s="69">
        <v>5626</v>
      </c>
      <c r="AY21" s="69">
        <v>5636</v>
      </c>
      <c r="AZ21" s="69">
        <v>5528</v>
      </c>
      <c r="BA21" s="69">
        <v>5436</v>
      </c>
      <c r="BB21" s="69">
        <v>5622</v>
      </c>
      <c r="BC21" s="69">
        <v>5790</v>
      </c>
      <c r="BD21" s="69">
        <v>5487</v>
      </c>
      <c r="BE21" s="69">
        <v>5415</v>
      </c>
      <c r="BF21" s="69">
        <v>5428</v>
      </c>
      <c r="BG21" s="69">
        <v>5920</v>
      </c>
      <c r="BH21" s="70">
        <v>5604</v>
      </c>
      <c r="BI21" s="70">
        <v>5546</v>
      </c>
      <c r="BJ21" s="70">
        <v>5373</v>
      </c>
      <c r="BK21" s="70">
        <v>5444</v>
      </c>
      <c r="BL21" s="70">
        <v>5449</v>
      </c>
      <c r="BM21" s="70">
        <v>5519</v>
      </c>
      <c r="BN21" s="70">
        <v>5173</v>
      </c>
      <c r="BO21" s="69">
        <v>4439</v>
      </c>
      <c r="BP21" s="70">
        <v>5703</v>
      </c>
      <c r="BQ21" s="70">
        <v>5997</v>
      </c>
      <c r="BR21" s="70">
        <v>6649</v>
      </c>
      <c r="BS21" s="70">
        <v>7857</v>
      </c>
      <c r="BT21" s="70">
        <v>7946</v>
      </c>
      <c r="BU21" s="70">
        <v>8266</v>
      </c>
      <c r="BV21" s="70">
        <v>8512</v>
      </c>
      <c r="BW21" s="70">
        <v>8169</v>
      </c>
      <c r="BX21" s="70">
        <v>8352</v>
      </c>
      <c r="BY21" s="70">
        <v>7390.083313584505</v>
      </c>
      <c r="BZ21" s="70">
        <v>6661.1980450552901</v>
      </c>
      <c r="CA21" s="70">
        <v>6661</v>
      </c>
      <c r="CB21" s="70">
        <v>6424</v>
      </c>
      <c r="CC21" s="70">
        <v>6593</v>
      </c>
      <c r="CD21" s="70">
        <v>6431</v>
      </c>
      <c r="CE21" s="70">
        <v>6757</v>
      </c>
      <c r="CF21" s="70">
        <v>6697.081664300079</v>
      </c>
      <c r="CG21" s="70">
        <v>6698.1907629735106</v>
      </c>
    </row>
    <row r="22" spans="1:85" s="35" customFormat="1" ht="15" customHeight="1" x14ac:dyDescent="0.25">
      <c r="A22" s="32" t="s">
        <v>7</v>
      </c>
      <c r="B22" s="41" t="s">
        <v>16</v>
      </c>
      <c r="C22" s="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1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</row>
    <row r="23" spans="1:85" s="4" customFormat="1" ht="15" customHeight="1" x14ac:dyDescent="0.25">
      <c r="A23" s="2"/>
      <c r="B23" s="6" t="s">
        <v>27</v>
      </c>
      <c r="C23" s="36" t="s">
        <v>33</v>
      </c>
      <c r="D23" s="50">
        <v>6.1900799999999999E-4</v>
      </c>
      <c r="E23" s="50">
        <v>8.971759E-2</v>
      </c>
      <c r="F23" s="50">
        <v>0.45643929999999999</v>
      </c>
      <c r="G23" s="50">
        <v>0.61636809999999997</v>
      </c>
      <c r="H23" s="50">
        <v>1.1221407999999999</v>
      </c>
      <c r="I23" s="50">
        <v>1.2861146000000001</v>
      </c>
      <c r="J23" s="50">
        <v>1.3975248</v>
      </c>
      <c r="K23" s="50">
        <v>1.6053908000000001</v>
      </c>
      <c r="L23" s="50">
        <v>1.6327057</v>
      </c>
      <c r="M23" s="50">
        <v>1.8358023999999999</v>
      </c>
      <c r="N23" s="50">
        <v>1.9848363</v>
      </c>
      <c r="O23" s="50">
        <v>2.1437010999999999</v>
      </c>
      <c r="P23" s="50">
        <v>2.3537618</v>
      </c>
      <c r="Q23" s="50">
        <v>3.2757377000000001</v>
      </c>
      <c r="R23" s="50">
        <v>3.7752661000000001</v>
      </c>
      <c r="S23" s="50">
        <v>4.0981259000000003</v>
      </c>
      <c r="T23" s="50">
        <v>3.8227156</v>
      </c>
      <c r="U23" s="50">
        <v>4.1707084999999999</v>
      </c>
      <c r="V23" s="50">
        <v>4.7745850000000001</v>
      </c>
      <c r="W23" s="50">
        <v>5.3168199000000005</v>
      </c>
      <c r="X23" s="50">
        <v>5.2845531299999999</v>
      </c>
      <c r="Y23" s="50">
        <v>6.5314323800000009</v>
      </c>
      <c r="Z23" s="50">
        <v>7.3886143699999991</v>
      </c>
      <c r="AA23" s="50">
        <v>8.3451819</v>
      </c>
      <c r="AB23" s="50">
        <v>7.9584011500000003</v>
      </c>
      <c r="AC23" s="50">
        <v>9.1726715999999993</v>
      </c>
      <c r="AD23" s="50">
        <v>9.6232781999999997</v>
      </c>
      <c r="AE23" s="50">
        <v>10.2265388</v>
      </c>
      <c r="AF23" s="50">
        <v>9.6063987050000001</v>
      </c>
      <c r="AG23" s="50">
        <v>11.21270075</v>
      </c>
      <c r="AH23" s="50">
        <v>12.019427329999999</v>
      </c>
      <c r="AI23" s="50">
        <v>13.39428878</v>
      </c>
      <c r="AJ23" s="50">
        <v>12.815971769000001</v>
      </c>
      <c r="AK23" s="50">
        <v>15.220678699999999</v>
      </c>
      <c r="AL23" s="50">
        <v>16.39232093</v>
      </c>
      <c r="AM23" s="50">
        <v>18.244832890000001</v>
      </c>
      <c r="AN23" s="50">
        <v>17.091440159499999</v>
      </c>
      <c r="AO23" s="50">
        <v>19.261414769999998</v>
      </c>
      <c r="AP23" s="50">
        <v>20.299276510000002</v>
      </c>
      <c r="AQ23" s="50">
        <v>22.011316699999998</v>
      </c>
      <c r="AR23" s="50">
        <v>20.023541050000002</v>
      </c>
      <c r="AS23" s="50">
        <v>22.370702079999997</v>
      </c>
      <c r="AT23" s="50">
        <v>22.957581670000003</v>
      </c>
      <c r="AU23" s="50">
        <v>24.865400659999999</v>
      </c>
      <c r="AV23" s="50">
        <v>22.344016921000001</v>
      </c>
      <c r="AW23" s="50">
        <v>25.261230219999998</v>
      </c>
      <c r="AX23" s="50">
        <v>25.750113890000002</v>
      </c>
      <c r="AY23" s="50">
        <v>31.24960596</v>
      </c>
      <c r="AZ23" s="50">
        <v>30.810085220169999</v>
      </c>
      <c r="BA23" s="50">
        <v>34.618705779999999</v>
      </c>
      <c r="BB23" s="50">
        <v>35.928959979999995</v>
      </c>
      <c r="BC23" s="50">
        <v>38.941142620000001</v>
      </c>
      <c r="BD23" s="50">
        <v>36.719391905999998</v>
      </c>
      <c r="BE23" s="50">
        <v>39.694779850000003</v>
      </c>
      <c r="BF23" s="50">
        <v>40.263936999999999</v>
      </c>
      <c r="BG23" s="50">
        <v>48.461264820000004</v>
      </c>
      <c r="BH23" s="50">
        <v>44.751884601</v>
      </c>
      <c r="BI23" s="50">
        <v>48.504664720000001</v>
      </c>
      <c r="BJ23" s="50">
        <v>48.505362979999994</v>
      </c>
      <c r="BK23" s="50">
        <v>44.324145430000002</v>
      </c>
      <c r="BL23" s="50">
        <v>39.003314009210008</v>
      </c>
      <c r="BM23" s="50">
        <v>35.528693859000001</v>
      </c>
      <c r="BN23" s="50">
        <v>38.414659997999998</v>
      </c>
      <c r="BO23" s="50">
        <v>44.329875522000002</v>
      </c>
      <c r="BP23" s="50">
        <v>40.794375686000002</v>
      </c>
      <c r="BQ23" s="50">
        <v>48.283792609659997</v>
      </c>
      <c r="BR23" s="50">
        <v>53.355633083999997</v>
      </c>
      <c r="BS23" s="50">
        <v>68.950529665999994</v>
      </c>
      <c r="BT23" s="50">
        <v>66.608108548999994</v>
      </c>
      <c r="BU23" s="50">
        <v>76.936216310999995</v>
      </c>
      <c r="BV23" s="50">
        <v>77.373325766999997</v>
      </c>
      <c r="BW23" s="50">
        <v>81.510019944999996</v>
      </c>
      <c r="BX23" s="50">
        <v>79.926155046000005</v>
      </c>
      <c r="BY23" s="50">
        <v>77.93022400000001</v>
      </c>
      <c r="BZ23" s="50">
        <v>75.621292000000011</v>
      </c>
      <c r="CA23" s="50">
        <v>81.771302000000006</v>
      </c>
      <c r="CB23" s="50">
        <v>74.995999999999995</v>
      </c>
      <c r="CC23" s="50">
        <v>82.093999999999994</v>
      </c>
      <c r="CD23" s="50">
        <v>82.908999999999992</v>
      </c>
      <c r="CE23" s="50">
        <v>86.63900000000001</v>
      </c>
      <c r="CF23" s="50">
        <v>79.488868866069993</v>
      </c>
      <c r="CG23" s="50">
        <v>87.347211845819999</v>
      </c>
    </row>
    <row r="24" spans="1:85" s="42" customFormat="1" ht="15" customHeight="1" x14ac:dyDescent="0.25">
      <c r="A24" s="71"/>
      <c r="B24" s="63" t="s">
        <v>29</v>
      </c>
      <c r="C24" s="64" t="s">
        <v>34</v>
      </c>
      <c r="D24" s="83">
        <v>0.37</v>
      </c>
      <c r="E24" s="83">
        <v>26.819999999999993</v>
      </c>
      <c r="F24" s="83">
        <v>58.91</v>
      </c>
      <c r="G24" s="83">
        <v>62.27</v>
      </c>
      <c r="H24" s="83">
        <v>69.33</v>
      </c>
      <c r="I24" s="83">
        <v>67.02000000000001</v>
      </c>
      <c r="J24" s="83">
        <v>71.42</v>
      </c>
      <c r="K24" s="83">
        <v>73.58</v>
      </c>
      <c r="L24" s="83">
        <v>73.489999999999995</v>
      </c>
      <c r="M24" s="83">
        <v>76.2</v>
      </c>
      <c r="N24" s="83">
        <v>74.06</v>
      </c>
      <c r="O24" s="83">
        <v>74.349999999999994</v>
      </c>
      <c r="P24" s="83">
        <v>79.789999999999992</v>
      </c>
      <c r="Q24" s="83">
        <v>81.5</v>
      </c>
      <c r="R24" s="83">
        <v>74.97</v>
      </c>
      <c r="S24" s="83">
        <v>80.33</v>
      </c>
      <c r="T24" s="83">
        <v>83.86</v>
      </c>
      <c r="U24" s="83">
        <v>85.19</v>
      </c>
      <c r="V24" s="83">
        <v>86.28</v>
      </c>
      <c r="W24" s="83">
        <v>86.960000000000008</v>
      </c>
      <c r="X24" s="83">
        <v>86.960000000000008</v>
      </c>
      <c r="Y24" s="83">
        <v>89</v>
      </c>
      <c r="Z24" s="83">
        <v>87.9</v>
      </c>
      <c r="AA24" s="83">
        <v>87.25</v>
      </c>
      <c r="AB24" s="83">
        <v>88.17</v>
      </c>
      <c r="AC24" s="83">
        <v>87.78</v>
      </c>
      <c r="AD24" s="83">
        <v>87.94</v>
      </c>
      <c r="AE24" s="83">
        <v>90.16</v>
      </c>
      <c r="AF24" s="83">
        <v>88.6</v>
      </c>
      <c r="AG24" s="83">
        <v>88.56</v>
      </c>
      <c r="AH24" s="83">
        <v>88.36</v>
      </c>
      <c r="AI24" s="83">
        <v>88.39</v>
      </c>
      <c r="AJ24" s="83">
        <v>88.51</v>
      </c>
      <c r="AK24" s="83">
        <v>87.89</v>
      </c>
      <c r="AL24" s="83">
        <v>88.06</v>
      </c>
      <c r="AM24" s="83">
        <v>88.58</v>
      </c>
      <c r="AN24" s="83">
        <v>88.039999999999992</v>
      </c>
      <c r="AO24" s="83">
        <v>88.57</v>
      </c>
      <c r="AP24" s="83">
        <v>88.93</v>
      </c>
      <c r="AQ24" s="83">
        <v>89.45</v>
      </c>
      <c r="AR24" s="83">
        <v>89.64</v>
      </c>
      <c r="AS24" s="83">
        <v>89.51</v>
      </c>
      <c r="AT24" s="83">
        <v>89.33</v>
      </c>
      <c r="AU24" s="83">
        <v>89.42</v>
      </c>
      <c r="AV24" s="83">
        <v>89.789999999999992</v>
      </c>
      <c r="AW24" s="83">
        <v>89.73</v>
      </c>
      <c r="AX24" s="83">
        <v>90.14</v>
      </c>
      <c r="AY24" s="83">
        <v>90.07</v>
      </c>
      <c r="AZ24" s="83">
        <v>90.01</v>
      </c>
      <c r="BA24" s="83">
        <v>90.14</v>
      </c>
      <c r="BB24" s="83">
        <v>89.94</v>
      </c>
      <c r="BC24" s="83">
        <v>89.7</v>
      </c>
      <c r="BD24" s="83">
        <v>89.960000000000008</v>
      </c>
      <c r="BE24" s="83">
        <v>90.16</v>
      </c>
      <c r="BF24" s="83">
        <v>89.87</v>
      </c>
      <c r="BG24" s="83">
        <v>87.82</v>
      </c>
      <c r="BH24" s="84">
        <v>87.67</v>
      </c>
      <c r="BI24" s="84">
        <v>87.44</v>
      </c>
      <c r="BJ24" s="84">
        <v>87.53</v>
      </c>
      <c r="BK24" s="84">
        <v>89.43</v>
      </c>
      <c r="BL24" s="84">
        <v>91.07</v>
      </c>
      <c r="BM24" s="84">
        <v>90.86</v>
      </c>
      <c r="BN24" s="84">
        <v>90.73</v>
      </c>
      <c r="BO24" s="83">
        <v>90.44</v>
      </c>
      <c r="BP24" s="84">
        <v>90.52</v>
      </c>
      <c r="BQ24" s="84">
        <v>90.49</v>
      </c>
      <c r="BR24" s="84">
        <v>89.16</v>
      </c>
      <c r="BS24" s="84">
        <v>87.6</v>
      </c>
      <c r="BT24" s="84">
        <v>87.539999999999992</v>
      </c>
      <c r="BU24" s="84">
        <v>87.539999999999992</v>
      </c>
      <c r="BV24" s="84">
        <v>86.99</v>
      </c>
      <c r="BW24" s="84">
        <v>87.25</v>
      </c>
      <c r="BX24" s="84">
        <v>86.99</v>
      </c>
      <c r="BY24" s="84">
        <v>87.012871123957865</v>
      </c>
      <c r="BZ24" s="84">
        <v>87.713471129978899</v>
      </c>
      <c r="CA24" s="84">
        <v>88.75354324726213</v>
      </c>
      <c r="CB24" s="84">
        <v>88.628896925004099</v>
      </c>
      <c r="CC24" s="84">
        <v>88.43</v>
      </c>
      <c r="CD24" s="84">
        <v>88.67</v>
      </c>
      <c r="CE24" s="84">
        <v>88.5</v>
      </c>
      <c r="CF24" s="84">
        <v>88.162167347797208</v>
      </c>
      <c r="CG24" s="84">
        <v>88.618254487463346</v>
      </c>
    </row>
    <row r="25" spans="1:85" s="4" customFormat="1" ht="15" customHeight="1" x14ac:dyDescent="0.25">
      <c r="A25" s="2"/>
      <c r="B25" s="6" t="s">
        <v>8</v>
      </c>
      <c r="C25" s="36" t="s">
        <v>9</v>
      </c>
      <c r="D25" s="45">
        <v>665</v>
      </c>
      <c r="E25" s="45">
        <v>32008</v>
      </c>
      <c r="F25" s="45">
        <v>164002</v>
      </c>
      <c r="G25" s="45">
        <v>222672</v>
      </c>
      <c r="H25" s="45">
        <v>238675</v>
      </c>
      <c r="I25" s="45">
        <v>268709</v>
      </c>
      <c r="J25" s="45">
        <v>303192</v>
      </c>
      <c r="K25" s="45">
        <v>356649</v>
      </c>
      <c r="L25" s="45">
        <v>373734</v>
      </c>
      <c r="M25" s="45">
        <v>421507</v>
      </c>
      <c r="N25" s="45">
        <v>460427</v>
      </c>
      <c r="O25" s="45">
        <v>521202</v>
      </c>
      <c r="P25" s="45">
        <v>557888</v>
      </c>
      <c r="Q25" s="45">
        <v>718899</v>
      </c>
      <c r="R25" s="45">
        <v>817467</v>
      </c>
      <c r="S25" s="45">
        <v>906613</v>
      </c>
      <c r="T25" s="45">
        <v>859150</v>
      </c>
      <c r="U25" s="45">
        <v>946183</v>
      </c>
      <c r="V25" s="45">
        <v>1051391</v>
      </c>
      <c r="W25" s="45">
        <v>1163513</v>
      </c>
      <c r="X25" s="45">
        <v>1154071</v>
      </c>
      <c r="Y25" s="45">
        <v>1393958</v>
      </c>
      <c r="Z25" s="45">
        <v>1535624</v>
      </c>
      <c r="AA25" s="45">
        <f>+AA32+AA39</f>
        <v>1689109</v>
      </c>
      <c r="AB25" s="45">
        <v>1622312</v>
      </c>
      <c r="AC25" s="45">
        <v>1879219</v>
      </c>
      <c r="AD25" s="45">
        <v>1968127</v>
      </c>
      <c r="AE25" s="45">
        <v>2072347</v>
      </c>
      <c r="AF25" s="45">
        <v>1976925</v>
      </c>
      <c r="AG25" s="45">
        <v>2248031</v>
      </c>
      <c r="AH25" s="45">
        <v>2361185</v>
      </c>
      <c r="AI25" s="45">
        <v>2554491</v>
      </c>
      <c r="AJ25" s="45">
        <v>2478088</v>
      </c>
      <c r="AK25" s="45">
        <v>2908348</v>
      </c>
      <c r="AL25" s="45">
        <v>3058761</v>
      </c>
      <c r="AM25" s="45">
        <v>3260947</v>
      </c>
      <c r="AN25" s="45">
        <v>3121790</v>
      </c>
      <c r="AO25" s="45">
        <v>3561227</v>
      </c>
      <c r="AP25" s="45">
        <v>3766652</v>
      </c>
      <c r="AQ25" s="45">
        <v>3971063</v>
      </c>
      <c r="AR25" s="45">
        <v>3714257</v>
      </c>
      <c r="AS25" s="45">
        <v>4194473</v>
      </c>
      <c r="AT25" s="45">
        <v>4379560</v>
      </c>
      <c r="AU25" s="45">
        <v>4681163</v>
      </c>
      <c r="AV25" s="45">
        <v>4332728</v>
      </c>
      <c r="AW25" s="45">
        <v>4954354</v>
      </c>
      <c r="AX25" s="45">
        <v>5122962</v>
      </c>
      <c r="AY25" s="45">
        <v>5672500</v>
      </c>
      <c r="AZ25" s="45">
        <v>5598841</v>
      </c>
      <c r="BA25" s="45">
        <v>6031523</v>
      </c>
      <c r="BB25" s="45">
        <v>6211850</v>
      </c>
      <c r="BC25" s="45">
        <v>6568844</v>
      </c>
      <c r="BD25" s="45">
        <v>6337543</v>
      </c>
      <c r="BE25" s="45">
        <v>6922318</v>
      </c>
      <c r="BF25" s="45">
        <v>7130471</v>
      </c>
      <c r="BG25" s="45">
        <v>8258207</v>
      </c>
      <c r="BH25" s="46">
        <v>7916789</v>
      </c>
      <c r="BI25" s="46">
        <v>8535196</v>
      </c>
      <c r="BJ25" s="46">
        <v>8850555</v>
      </c>
      <c r="BK25" s="46">
        <v>7997446</v>
      </c>
      <c r="BL25" s="46">
        <v>7040500</v>
      </c>
      <c r="BM25" s="46">
        <v>7049557</v>
      </c>
      <c r="BN25" s="46">
        <v>7706729</v>
      </c>
      <c r="BO25" s="45">
        <v>8382790</v>
      </c>
      <c r="BP25" s="46">
        <v>7920222</v>
      </c>
      <c r="BQ25" s="46">
        <v>8824128</v>
      </c>
      <c r="BR25" s="46">
        <v>9295540</v>
      </c>
      <c r="BS25" s="46">
        <v>10419557</v>
      </c>
      <c r="BT25" s="46">
        <v>9855804</v>
      </c>
      <c r="BU25" s="46">
        <v>10694312</v>
      </c>
      <c r="BV25" s="46">
        <v>10898482</v>
      </c>
      <c r="BW25" s="46">
        <v>11197537</v>
      </c>
      <c r="BX25" s="46">
        <v>10936047</v>
      </c>
      <c r="BY25" s="46">
        <v>11448046</v>
      </c>
      <c r="BZ25" s="46">
        <v>11563277</v>
      </c>
      <c r="CA25" s="46">
        <v>11938506</v>
      </c>
      <c r="CB25" s="46">
        <v>11414655</v>
      </c>
      <c r="CC25" s="46">
        <v>12106476</v>
      </c>
      <c r="CD25" s="46">
        <v>12120952</v>
      </c>
      <c r="CE25" s="46">
        <v>12392891</v>
      </c>
      <c r="CF25" s="46">
        <v>11606685</v>
      </c>
      <c r="CG25" s="46">
        <v>12261746</v>
      </c>
    </row>
    <row r="26" spans="1:85" s="4" customFormat="1" ht="15" customHeight="1" x14ac:dyDescent="0.25">
      <c r="A26" s="58"/>
      <c r="B26" s="63" t="s">
        <v>28</v>
      </c>
      <c r="C26" s="64" t="s">
        <v>34</v>
      </c>
      <c r="D26" s="83">
        <v>1.0900000000000034</v>
      </c>
      <c r="E26" s="83">
        <v>38.770000000000003</v>
      </c>
      <c r="F26" s="83">
        <v>82.62</v>
      </c>
      <c r="G26" s="83">
        <v>85.3</v>
      </c>
      <c r="H26" s="83">
        <v>75.64</v>
      </c>
      <c r="I26" s="83">
        <v>70.12</v>
      </c>
      <c r="J26" s="83">
        <v>74.88</v>
      </c>
      <c r="K26" s="83">
        <v>75.849999999999994</v>
      </c>
      <c r="L26" s="83">
        <v>76.94</v>
      </c>
      <c r="M26" s="83">
        <v>78</v>
      </c>
      <c r="N26" s="83">
        <v>78.650000000000006</v>
      </c>
      <c r="O26" s="83">
        <v>79.33</v>
      </c>
      <c r="P26" s="83">
        <v>82.76</v>
      </c>
      <c r="Q26" s="83">
        <v>84.69</v>
      </c>
      <c r="R26" s="83">
        <v>83.824198946694878</v>
      </c>
      <c r="S26" s="83">
        <v>85.51</v>
      </c>
      <c r="T26" s="83">
        <v>86.210000000000008</v>
      </c>
      <c r="U26" s="83">
        <v>86.97</v>
      </c>
      <c r="V26" s="83">
        <v>88.69</v>
      </c>
      <c r="W26" s="83">
        <v>89.55</v>
      </c>
      <c r="X26" s="83">
        <v>91.01</v>
      </c>
      <c r="Y26" s="83">
        <v>91.92</v>
      </c>
      <c r="Z26" s="83">
        <v>92.71</v>
      </c>
      <c r="AA26" s="83">
        <v>94.3</v>
      </c>
      <c r="AB26" s="83">
        <v>94.42</v>
      </c>
      <c r="AC26" s="83">
        <v>94.48</v>
      </c>
      <c r="AD26" s="83">
        <v>94.39</v>
      </c>
      <c r="AE26" s="83">
        <v>95.02</v>
      </c>
      <c r="AF26" s="83">
        <v>95.03</v>
      </c>
      <c r="AG26" s="83">
        <v>94.23</v>
      </c>
      <c r="AH26" s="83">
        <v>93.74</v>
      </c>
      <c r="AI26" s="83">
        <v>93.73</v>
      </c>
      <c r="AJ26" s="83">
        <v>93.33</v>
      </c>
      <c r="AK26" s="83">
        <v>93.09</v>
      </c>
      <c r="AL26" s="83">
        <v>92.56</v>
      </c>
      <c r="AM26" s="83">
        <v>92.54</v>
      </c>
      <c r="AN26" s="83">
        <v>92.49</v>
      </c>
      <c r="AO26" s="83">
        <v>92.45</v>
      </c>
      <c r="AP26" s="83">
        <v>92.36</v>
      </c>
      <c r="AQ26" s="83">
        <v>92.53</v>
      </c>
      <c r="AR26" s="83">
        <v>92.37</v>
      </c>
      <c r="AS26" s="83">
        <v>92.2</v>
      </c>
      <c r="AT26" s="83">
        <v>91.960000000000008</v>
      </c>
      <c r="AU26" s="83">
        <v>91.87</v>
      </c>
      <c r="AV26" s="83">
        <v>91.74</v>
      </c>
      <c r="AW26" s="83">
        <v>91.5</v>
      </c>
      <c r="AX26" s="83">
        <v>91.09</v>
      </c>
      <c r="AY26" s="83">
        <v>90.27</v>
      </c>
      <c r="AZ26" s="83">
        <v>90.05</v>
      </c>
      <c r="BA26" s="83">
        <v>89.65</v>
      </c>
      <c r="BB26" s="83">
        <v>89.68</v>
      </c>
      <c r="BC26" s="83">
        <v>89.48</v>
      </c>
      <c r="BD26" s="83">
        <v>89.460000000000008</v>
      </c>
      <c r="BE26" s="83">
        <v>89.64</v>
      </c>
      <c r="BF26" s="83">
        <v>89.5</v>
      </c>
      <c r="BG26" s="83">
        <v>87.92</v>
      </c>
      <c r="BH26" s="83">
        <v>87.58</v>
      </c>
      <c r="BI26" s="83">
        <v>87.17</v>
      </c>
      <c r="BJ26" s="83">
        <v>87.31</v>
      </c>
      <c r="BK26" s="83">
        <v>89.26</v>
      </c>
      <c r="BL26" s="83">
        <v>90.94</v>
      </c>
      <c r="BM26" s="83">
        <v>91.58</v>
      </c>
      <c r="BN26" s="83">
        <v>91.039999999999992</v>
      </c>
      <c r="BO26" s="83">
        <v>91.23</v>
      </c>
      <c r="BP26" s="83">
        <v>91.35</v>
      </c>
      <c r="BQ26" s="83">
        <v>91.25</v>
      </c>
      <c r="BR26" s="83">
        <v>90.5</v>
      </c>
      <c r="BS26" s="83">
        <v>89.35</v>
      </c>
      <c r="BT26" s="83">
        <v>89.2</v>
      </c>
      <c r="BU26" s="83">
        <v>88.98</v>
      </c>
      <c r="BV26" s="83">
        <v>88.91</v>
      </c>
      <c r="BW26" s="83">
        <v>88.48</v>
      </c>
      <c r="BX26" s="83">
        <v>88.43</v>
      </c>
      <c r="BY26" s="83">
        <v>87.913258038582313</v>
      </c>
      <c r="BZ26" s="83">
        <v>87.910260545842505</v>
      </c>
      <c r="CA26" s="83">
        <v>88.472069562866608</v>
      </c>
      <c r="CB26" s="83">
        <v>88.399710111435795</v>
      </c>
      <c r="CC26" s="83">
        <v>88.14</v>
      </c>
      <c r="CD26" s="83">
        <v>88.04</v>
      </c>
      <c r="CE26" s="83">
        <v>88.15</v>
      </c>
      <c r="CF26" s="83">
        <v>87.926767370685738</v>
      </c>
      <c r="CG26" s="83">
        <v>87.982327972222208</v>
      </c>
    </row>
    <row r="27" spans="1:85" s="4" customFormat="1" ht="15" customHeight="1" x14ac:dyDescent="0.25">
      <c r="A27" s="2"/>
      <c r="B27" s="3" t="s">
        <v>30</v>
      </c>
      <c r="C27" s="36" t="s">
        <v>9</v>
      </c>
      <c r="D27" s="51">
        <v>31</v>
      </c>
      <c r="E27" s="51">
        <v>492</v>
      </c>
      <c r="F27" s="51">
        <v>2485</v>
      </c>
      <c r="G27" s="51">
        <v>3479</v>
      </c>
      <c r="H27" s="51">
        <v>3672</v>
      </c>
      <c r="I27" s="51">
        <v>4334</v>
      </c>
      <c r="J27" s="51">
        <v>4664</v>
      </c>
      <c r="K27" s="51">
        <v>5661</v>
      </c>
      <c r="L27" s="51">
        <v>5840</v>
      </c>
      <c r="M27" s="51">
        <v>6799</v>
      </c>
      <c r="N27" s="51">
        <v>7083</v>
      </c>
      <c r="O27" s="51">
        <v>8144</v>
      </c>
      <c r="P27" s="51">
        <v>8998</v>
      </c>
      <c r="Q27" s="51">
        <v>11233</v>
      </c>
      <c r="R27" s="51">
        <v>12386</v>
      </c>
      <c r="S27" s="51">
        <v>14166</v>
      </c>
      <c r="T27" s="51">
        <v>13218</v>
      </c>
      <c r="U27" s="51">
        <v>15261</v>
      </c>
      <c r="V27" s="51">
        <v>15930</v>
      </c>
      <c r="W27" s="51">
        <v>17629</v>
      </c>
      <c r="X27" s="51">
        <v>18319</v>
      </c>
      <c r="Y27" s="51">
        <v>22126</v>
      </c>
      <c r="Z27" s="51">
        <v>23267</v>
      </c>
      <c r="AA27" s="51">
        <v>25593</v>
      </c>
      <c r="AB27" s="51">
        <v>25349</v>
      </c>
      <c r="AC27" s="51">
        <v>29829</v>
      </c>
      <c r="AD27" s="51">
        <v>30279</v>
      </c>
      <c r="AE27" s="51">
        <v>32380</v>
      </c>
      <c r="AF27" s="51">
        <v>30414</v>
      </c>
      <c r="AG27" s="51">
        <v>36259</v>
      </c>
      <c r="AH27" s="51">
        <v>36326</v>
      </c>
      <c r="AI27" s="51">
        <v>39914</v>
      </c>
      <c r="AJ27" s="51">
        <v>39969</v>
      </c>
      <c r="AK27" s="51">
        <v>46164</v>
      </c>
      <c r="AL27" s="51">
        <v>46345</v>
      </c>
      <c r="AM27" s="51">
        <v>50952</v>
      </c>
      <c r="AN27" s="51">
        <v>49552</v>
      </c>
      <c r="AO27" s="51">
        <v>57439</v>
      </c>
      <c r="AP27" s="51">
        <v>57070</v>
      </c>
      <c r="AQ27" s="51">
        <v>62048</v>
      </c>
      <c r="AR27" s="51">
        <v>58956</v>
      </c>
      <c r="AS27" s="51">
        <v>67653</v>
      </c>
      <c r="AT27" s="51">
        <v>66357</v>
      </c>
      <c r="AU27" s="51">
        <v>72018</v>
      </c>
      <c r="AV27" s="51">
        <v>69883</v>
      </c>
      <c r="AW27" s="51">
        <v>76221</v>
      </c>
      <c r="AX27" s="51">
        <v>77621</v>
      </c>
      <c r="AY27" s="51">
        <v>88633</v>
      </c>
      <c r="AZ27" s="51">
        <v>86136</v>
      </c>
      <c r="BA27" s="51">
        <v>97283</v>
      </c>
      <c r="BB27" s="51">
        <v>95567</v>
      </c>
      <c r="BC27" s="51">
        <v>104267</v>
      </c>
      <c r="BD27" s="51">
        <v>100596</v>
      </c>
      <c r="BE27" s="51">
        <v>109878</v>
      </c>
      <c r="BF27" s="51">
        <v>109700</v>
      </c>
      <c r="BG27" s="51">
        <v>129034</v>
      </c>
      <c r="BH27" s="54">
        <v>125663</v>
      </c>
      <c r="BI27" s="54">
        <v>137664</v>
      </c>
      <c r="BJ27" s="54">
        <v>134099</v>
      </c>
      <c r="BK27" s="54">
        <v>124960</v>
      </c>
      <c r="BL27" s="54">
        <v>110008</v>
      </c>
      <c r="BM27" s="54">
        <v>113703</v>
      </c>
      <c r="BN27" s="54">
        <v>116769</v>
      </c>
      <c r="BO27" s="51">
        <v>128966</v>
      </c>
      <c r="BP27" s="54">
        <v>125718</v>
      </c>
      <c r="BQ27" s="54">
        <v>140066</v>
      </c>
      <c r="BR27" s="54">
        <v>140842</v>
      </c>
      <c r="BS27" s="54">
        <v>157872</v>
      </c>
      <c r="BT27" s="54">
        <v>153997</v>
      </c>
      <c r="BU27" s="54">
        <v>169751</v>
      </c>
      <c r="BV27" s="54">
        <v>165129</v>
      </c>
      <c r="BW27" s="54">
        <v>174962</v>
      </c>
      <c r="BX27" s="54">
        <v>168247</v>
      </c>
      <c r="BY27" s="54">
        <v>184645.90322580645</v>
      </c>
      <c r="BZ27" s="54">
        <v>177896.56923076924</v>
      </c>
      <c r="CA27" s="46">
        <f>CA25/CA3</f>
        <v>189500.09523809524</v>
      </c>
      <c r="CB27" s="46">
        <v>181185</v>
      </c>
      <c r="CC27" s="46">
        <v>192166.28571428571</v>
      </c>
      <c r="CD27" s="46">
        <v>183650.78787878787</v>
      </c>
      <c r="CE27" s="46">
        <f>CE25/64</f>
        <v>193638.921875</v>
      </c>
      <c r="CF27" s="46">
        <v>184233.09523809524</v>
      </c>
      <c r="CG27" s="46">
        <v>197770.09677419355</v>
      </c>
    </row>
    <row r="28" spans="1:85" s="4" customFormat="1" ht="15" customHeight="1" x14ac:dyDescent="0.25">
      <c r="A28" s="58"/>
      <c r="B28" s="68" t="s">
        <v>26</v>
      </c>
      <c r="C28" s="64" t="s">
        <v>14</v>
      </c>
      <c r="D28" s="69">
        <v>931</v>
      </c>
      <c r="E28" s="69">
        <v>2803</v>
      </c>
      <c r="F28" s="69">
        <v>2783</v>
      </c>
      <c r="G28" s="69">
        <v>2768</v>
      </c>
      <c r="H28" s="69">
        <v>4702</v>
      </c>
      <c r="I28" s="69">
        <v>4786</v>
      </c>
      <c r="J28" s="69">
        <v>4609</v>
      </c>
      <c r="K28" s="69">
        <v>4501</v>
      </c>
      <c r="L28" s="69">
        <v>4369</v>
      </c>
      <c r="M28" s="69">
        <v>4355</v>
      </c>
      <c r="N28" s="69">
        <v>4311</v>
      </c>
      <c r="O28" s="69">
        <v>4113</v>
      </c>
      <c r="P28" s="69">
        <v>4219</v>
      </c>
      <c r="Q28" s="69">
        <v>4557</v>
      </c>
      <c r="R28" s="69">
        <v>4618</v>
      </c>
      <c r="S28" s="69">
        <v>4520</v>
      </c>
      <c r="T28" s="69">
        <v>4449</v>
      </c>
      <c r="U28" s="69">
        <v>4408</v>
      </c>
      <c r="V28" s="69">
        <v>4541</v>
      </c>
      <c r="W28" s="69">
        <v>4570</v>
      </c>
      <c r="X28" s="69">
        <v>4579</v>
      </c>
      <c r="Y28" s="69">
        <v>4686</v>
      </c>
      <c r="Z28" s="69">
        <v>4811</v>
      </c>
      <c r="AA28" s="69">
        <v>4941</v>
      </c>
      <c r="AB28" s="69">
        <v>4906</v>
      </c>
      <c r="AC28" s="69">
        <v>4881</v>
      </c>
      <c r="AD28" s="69">
        <v>4890</v>
      </c>
      <c r="AE28" s="69">
        <v>4935</v>
      </c>
      <c r="AF28" s="69">
        <v>4859</v>
      </c>
      <c r="AG28" s="69">
        <v>4988</v>
      </c>
      <c r="AH28" s="69">
        <v>5090</v>
      </c>
      <c r="AI28" s="69">
        <v>5243</v>
      </c>
      <c r="AJ28" s="69">
        <v>5172</v>
      </c>
      <c r="AK28" s="69">
        <v>5233</v>
      </c>
      <c r="AL28" s="69">
        <v>5359</v>
      </c>
      <c r="AM28" s="69">
        <v>5595</v>
      </c>
      <c r="AN28" s="69">
        <v>5475</v>
      </c>
      <c r="AO28" s="69">
        <v>5409</v>
      </c>
      <c r="AP28" s="69">
        <v>5389</v>
      </c>
      <c r="AQ28" s="69">
        <v>5543</v>
      </c>
      <c r="AR28" s="69">
        <v>5391</v>
      </c>
      <c r="AS28" s="69">
        <v>5333</v>
      </c>
      <c r="AT28" s="69">
        <v>5242</v>
      </c>
      <c r="AU28" s="69">
        <v>5312</v>
      </c>
      <c r="AV28" s="69">
        <v>5157</v>
      </c>
      <c r="AW28" s="69">
        <v>5099</v>
      </c>
      <c r="AX28" s="69">
        <v>5026</v>
      </c>
      <c r="AY28" s="69">
        <v>5509</v>
      </c>
      <c r="AZ28" s="69">
        <v>5503</v>
      </c>
      <c r="BA28" s="69">
        <v>5740</v>
      </c>
      <c r="BB28" s="69">
        <v>5784</v>
      </c>
      <c r="BC28" s="69">
        <v>5928</v>
      </c>
      <c r="BD28" s="69">
        <v>5794</v>
      </c>
      <c r="BE28" s="69">
        <v>5734</v>
      </c>
      <c r="BF28" s="69">
        <v>5647</v>
      </c>
      <c r="BG28" s="69">
        <v>5868</v>
      </c>
      <c r="BH28" s="70">
        <v>5653</v>
      </c>
      <c r="BI28" s="70">
        <v>5683</v>
      </c>
      <c r="BJ28" s="70">
        <v>5480</v>
      </c>
      <c r="BK28" s="70">
        <v>5542</v>
      </c>
      <c r="BL28" s="70">
        <v>5540</v>
      </c>
      <c r="BM28" s="70">
        <v>5040</v>
      </c>
      <c r="BN28" s="70">
        <v>4985</v>
      </c>
      <c r="BO28" s="69">
        <v>4238</v>
      </c>
      <c r="BP28" s="70">
        <v>5151</v>
      </c>
      <c r="BQ28" s="70">
        <v>5472</v>
      </c>
      <c r="BR28" s="70">
        <v>5740</v>
      </c>
      <c r="BS28" s="70">
        <v>6617</v>
      </c>
      <c r="BT28" s="70">
        <v>6758</v>
      </c>
      <c r="BU28" s="70">
        <v>7194</v>
      </c>
      <c r="BV28" s="70">
        <v>7099</v>
      </c>
      <c r="BW28" s="70">
        <v>7279</v>
      </c>
      <c r="BX28" s="70">
        <v>7309</v>
      </c>
      <c r="BY28" s="70">
        <v>6807.2947994793185</v>
      </c>
      <c r="BZ28" s="70">
        <v>6539.7803754074203</v>
      </c>
      <c r="CA28" s="70">
        <v>7717.2972899624128</v>
      </c>
      <c r="CB28" s="70">
        <v>6570.1503900030302</v>
      </c>
      <c r="CC28" s="70">
        <v>6781.0054904408189</v>
      </c>
      <c r="CD28" s="70">
        <v>6840</v>
      </c>
      <c r="CE28" s="70">
        <v>6991</v>
      </c>
      <c r="CF28" s="70">
        <v>6848.5419278691543</v>
      </c>
      <c r="CG28" s="70">
        <v>7123.5541696769778</v>
      </c>
    </row>
    <row r="29" spans="1:85" s="35" customFormat="1" ht="15" customHeight="1" x14ac:dyDescent="0.25">
      <c r="A29" s="32" t="s">
        <v>35</v>
      </c>
      <c r="B29" s="41" t="s">
        <v>17</v>
      </c>
      <c r="C29" s="7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1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</row>
    <row r="30" spans="1:85" s="4" customFormat="1" ht="15" customHeight="1" x14ac:dyDescent="0.25">
      <c r="A30" s="2"/>
      <c r="B30" s="6" t="s">
        <v>27</v>
      </c>
      <c r="C30" s="36" t="s">
        <v>33</v>
      </c>
      <c r="D30" s="50">
        <v>6.1900799999999999E-4</v>
      </c>
      <c r="E30" s="50">
        <v>1.466259E-2</v>
      </c>
      <c r="F30" s="50">
        <v>5.2598800000000001E-2</v>
      </c>
      <c r="G30" s="50">
        <v>8.2034700000000002E-2</v>
      </c>
      <c r="H30" s="50">
        <v>0.38841570000000003</v>
      </c>
      <c r="I30" s="50">
        <v>0.51041140000000007</v>
      </c>
      <c r="J30" s="50">
        <v>0.61176989999999998</v>
      </c>
      <c r="K30" s="50">
        <v>0.70154709999999998</v>
      </c>
      <c r="L30" s="50">
        <v>0.71290830000000005</v>
      </c>
      <c r="M30" s="50">
        <v>0.79327890000000001</v>
      </c>
      <c r="N30" s="50">
        <v>0.84661109999999995</v>
      </c>
      <c r="O30" s="50">
        <v>0.88250069999999992</v>
      </c>
      <c r="P30" s="50">
        <v>0.93292780000000008</v>
      </c>
      <c r="Q30" s="50">
        <v>1.4085432</v>
      </c>
      <c r="R30" s="50">
        <v>1.5682449999999999</v>
      </c>
      <c r="S30" s="50">
        <v>1.7079169999999999</v>
      </c>
      <c r="T30" s="50">
        <v>1.6639743</v>
      </c>
      <c r="U30" s="50">
        <v>1.8995321999999999</v>
      </c>
      <c r="V30" s="50">
        <v>2.1977802000000004</v>
      </c>
      <c r="W30" s="50">
        <v>2.6259125000000001</v>
      </c>
      <c r="X30" s="50">
        <v>2.4427737299999999</v>
      </c>
      <c r="Y30" s="50">
        <v>2.8759368300000001</v>
      </c>
      <c r="Z30" s="50">
        <v>3.2674470899999997</v>
      </c>
      <c r="AA30" s="50">
        <v>3.5209679</v>
      </c>
      <c r="AB30" s="50">
        <v>3.3753989199999999</v>
      </c>
      <c r="AC30" s="50">
        <v>3.7323415</v>
      </c>
      <c r="AD30" s="50">
        <v>3.8251407000000004</v>
      </c>
      <c r="AE30" s="50">
        <v>4.0352386000000005</v>
      </c>
      <c r="AF30" s="50">
        <v>3.8165169670000001</v>
      </c>
      <c r="AG30" s="50">
        <v>4.2495289000000005</v>
      </c>
      <c r="AH30" s="50">
        <v>4.6299106999999999</v>
      </c>
      <c r="AI30" s="50">
        <v>5.3662165399999999</v>
      </c>
      <c r="AJ30" s="50">
        <v>5.1542512839999999</v>
      </c>
      <c r="AK30" s="50">
        <v>6.0605474400000006</v>
      </c>
      <c r="AL30" s="50">
        <v>6.5305268099999996</v>
      </c>
      <c r="AM30" s="50">
        <v>7.3308140999999996</v>
      </c>
      <c r="AN30" s="50">
        <v>6.7892434640000001</v>
      </c>
      <c r="AO30" s="50">
        <v>7.4517260099999998</v>
      </c>
      <c r="AP30" s="50">
        <v>7.7886462699999992</v>
      </c>
      <c r="AQ30" s="50">
        <v>8.5342040600000004</v>
      </c>
      <c r="AR30" s="50">
        <v>7.83468535</v>
      </c>
      <c r="AS30" s="50">
        <v>8.612257679999999</v>
      </c>
      <c r="AT30" s="50">
        <v>8.8292237100000008</v>
      </c>
      <c r="AU30" s="50">
        <v>9.5459330299999987</v>
      </c>
      <c r="AV30" s="50">
        <v>8.5254363679999994</v>
      </c>
      <c r="AW30" s="50">
        <v>9.5457486500000002</v>
      </c>
      <c r="AX30" s="50">
        <v>9.9533377699999992</v>
      </c>
      <c r="AY30" s="50">
        <v>12.42392216</v>
      </c>
      <c r="AZ30" s="50">
        <v>12.925983563999999</v>
      </c>
      <c r="BA30" s="50">
        <v>14.565365180000001</v>
      </c>
      <c r="BB30" s="50">
        <v>14.767714880000002</v>
      </c>
      <c r="BC30" s="50">
        <v>15.956960560000001</v>
      </c>
      <c r="BD30" s="50">
        <v>15.18365327005</v>
      </c>
      <c r="BE30" s="50">
        <v>16.352399420000001</v>
      </c>
      <c r="BF30" s="50">
        <v>16.338723999999999</v>
      </c>
      <c r="BG30" s="50">
        <v>19.490173030000001</v>
      </c>
      <c r="BH30" s="50">
        <v>18.048714524000001</v>
      </c>
      <c r="BI30" s="50">
        <v>19.841436870000003</v>
      </c>
      <c r="BJ30" s="50">
        <v>19.11216877</v>
      </c>
      <c r="BK30" s="50">
        <v>18.168730359999998</v>
      </c>
      <c r="BL30" s="50">
        <v>15.237377747</v>
      </c>
      <c r="BM30" s="55">
        <v>14.159807197999999</v>
      </c>
      <c r="BN30" s="50">
        <v>15.203003347999999</v>
      </c>
      <c r="BO30" s="50">
        <v>17.562090027680004</v>
      </c>
      <c r="BP30" s="50">
        <v>16.215501275000001</v>
      </c>
      <c r="BQ30" s="50">
        <v>19.380836229</v>
      </c>
      <c r="BR30" s="50">
        <v>21.603862442</v>
      </c>
      <c r="BS30" s="50">
        <v>28.974942655</v>
      </c>
      <c r="BT30" s="50">
        <v>27.661214118</v>
      </c>
      <c r="BU30" s="50">
        <v>31.322402317000002</v>
      </c>
      <c r="BV30" s="50">
        <v>31.145104514</v>
      </c>
      <c r="BW30" s="50">
        <v>31.917863634</v>
      </c>
      <c r="BX30" s="50">
        <v>31.874816885000001</v>
      </c>
      <c r="BY30" s="50">
        <v>30.998764000000001</v>
      </c>
      <c r="BZ30" s="50">
        <v>30.923690000000001</v>
      </c>
      <c r="CA30" s="50">
        <v>34.283000000000001</v>
      </c>
      <c r="CB30" s="50">
        <v>32.140999999999998</v>
      </c>
      <c r="CC30" s="50">
        <v>35.094000000000001</v>
      </c>
      <c r="CD30" s="50">
        <v>35.899000000000001</v>
      </c>
      <c r="CE30" s="50">
        <v>37.514000000000003</v>
      </c>
      <c r="CF30" s="50">
        <v>34.145114538210002</v>
      </c>
      <c r="CG30" s="50">
        <v>37.472981867749994</v>
      </c>
    </row>
    <row r="31" spans="1:85" s="4" customFormat="1" ht="15" customHeight="1" x14ac:dyDescent="0.25">
      <c r="A31" s="58"/>
      <c r="B31" s="63" t="s">
        <v>29</v>
      </c>
      <c r="C31" s="64" t="s">
        <v>34</v>
      </c>
      <c r="D31" s="83">
        <f t="shared" ref="D31:AI31" si="0">+D30/D7*100</f>
        <v>0.36985415022945628</v>
      </c>
      <c r="E31" s="83">
        <f t="shared" si="0"/>
        <v>4.3828507285082683</v>
      </c>
      <c r="F31" s="83">
        <f t="shared" si="0"/>
        <v>6.7889611039154225</v>
      </c>
      <c r="G31" s="83">
        <f t="shared" si="0"/>
        <v>8.2883794746905206</v>
      </c>
      <c r="H31" s="83">
        <f t="shared" si="0"/>
        <v>23.99768756656788</v>
      </c>
      <c r="I31" s="83">
        <f t="shared" si="0"/>
        <v>26.596406616000184</v>
      </c>
      <c r="J31" s="83">
        <f t="shared" si="0"/>
        <v>31.2651190744497</v>
      </c>
      <c r="K31" s="83">
        <f t="shared" si="0"/>
        <v>32.153195496819912</v>
      </c>
      <c r="L31" s="83">
        <f t="shared" si="0"/>
        <v>32.08737151360522</v>
      </c>
      <c r="M31" s="83">
        <f t="shared" si="0"/>
        <v>32.927345889862252</v>
      </c>
      <c r="N31" s="83">
        <f t="shared" si="0"/>
        <v>31.590929469752865</v>
      </c>
      <c r="O31" s="83">
        <f t="shared" si="0"/>
        <v>30.606047111981006</v>
      </c>
      <c r="P31" s="83">
        <f t="shared" si="0"/>
        <v>31.623695675828305</v>
      </c>
      <c r="Q31" s="83">
        <f t="shared" si="0"/>
        <v>35.045168689603678</v>
      </c>
      <c r="R31" s="83">
        <f t="shared" si="0"/>
        <v>31.141740776931769</v>
      </c>
      <c r="S31" s="83">
        <f t="shared" si="0"/>
        <v>33.478411539965528</v>
      </c>
      <c r="T31" s="83">
        <f t="shared" si="0"/>
        <v>36.50478606197661</v>
      </c>
      <c r="U31" s="83">
        <f t="shared" si="0"/>
        <v>38.799890206036075</v>
      </c>
      <c r="V31" s="83">
        <f t="shared" si="0"/>
        <v>39.714776021137752</v>
      </c>
      <c r="W31" s="83">
        <f t="shared" si="0"/>
        <v>42.946678286752494</v>
      </c>
      <c r="X31" s="83">
        <f t="shared" si="0"/>
        <v>40.197865110025162</v>
      </c>
      <c r="Y31" s="83">
        <f t="shared" si="0"/>
        <v>39.187349532295116</v>
      </c>
      <c r="Z31" s="83">
        <f t="shared" si="0"/>
        <v>38.870151302232898</v>
      </c>
      <c r="AA31" s="83">
        <f t="shared" si="0"/>
        <v>36.812189824284019</v>
      </c>
      <c r="AB31" s="83">
        <f t="shared" si="0"/>
        <v>37.396655283916196</v>
      </c>
      <c r="AC31" s="83">
        <f t="shared" si="0"/>
        <v>35.716229667415675</v>
      </c>
      <c r="AD31" s="83">
        <f t="shared" si="0"/>
        <v>34.955122517675612</v>
      </c>
      <c r="AE31" s="83">
        <f t="shared" si="0"/>
        <v>35.575437557077684</v>
      </c>
      <c r="AF31" s="83">
        <f t="shared" si="0"/>
        <v>35.199205513756269</v>
      </c>
      <c r="AG31" s="83">
        <f t="shared" si="0"/>
        <v>33.562912519114221</v>
      </c>
      <c r="AH31" s="83">
        <f t="shared" si="0"/>
        <v>34.034755339404832</v>
      </c>
      <c r="AI31" s="83">
        <f t="shared" si="0"/>
        <v>35.410206338190434</v>
      </c>
      <c r="AJ31" s="83">
        <f t="shared" ref="AJ31:BO31" si="1">+AJ30/AJ7*100</f>
        <v>35.595424957471494</v>
      </c>
      <c r="AK31" s="83">
        <f t="shared" si="1"/>
        <v>34.997926479317691</v>
      </c>
      <c r="AL31" s="83">
        <f t="shared" si="1"/>
        <v>35.083176258173566</v>
      </c>
      <c r="AM31" s="83">
        <f t="shared" si="1"/>
        <v>35.592533544463627</v>
      </c>
      <c r="AN31" s="83">
        <f t="shared" si="1"/>
        <v>34.970420524426991</v>
      </c>
      <c r="AO31" s="83">
        <f t="shared" si="1"/>
        <v>34.266516908756437</v>
      </c>
      <c r="AP31" s="83">
        <f t="shared" si="1"/>
        <v>34.122503744056836</v>
      </c>
      <c r="AQ31" s="83">
        <f t="shared" si="1"/>
        <v>34.679999345476382</v>
      </c>
      <c r="AR31" s="83">
        <f t="shared" si="1"/>
        <v>35.074771106684437</v>
      </c>
      <c r="AS31" s="83">
        <f t="shared" si="1"/>
        <v>34.458290034681845</v>
      </c>
      <c r="AT31" s="83">
        <f t="shared" si="1"/>
        <v>34.354560591566113</v>
      </c>
      <c r="AU31" s="83">
        <f t="shared" si="1"/>
        <v>34.329778100604145</v>
      </c>
      <c r="AV31" s="83">
        <f t="shared" si="1"/>
        <v>34.259824326285646</v>
      </c>
      <c r="AW31" s="83">
        <f t="shared" si="1"/>
        <v>33.907510273914902</v>
      </c>
      <c r="AX31" s="83">
        <f t="shared" si="1"/>
        <v>34.84099113018933</v>
      </c>
      <c r="AY31" s="83">
        <f t="shared" si="1"/>
        <v>35.809611602201464</v>
      </c>
      <c r="AZ31" s="83">
        <f t="shared" si="1"/>
        <v>37.760593890682109</v>
      </c>
      <c r="BA31" s="83">
        <f t="shared" si="1"/>
        <v>37.926534403985954</v>
      </c>
      <c r="BB31" s="83">
        <f t="shared" si="1"/>
        <v>36.966597791185116</v>
      </c>
      <c r="BC31" s="83">
        <f t="shared" si="1"/>
        <v>36.757698909793831</v>
      </c>
      <c r="BD31" s="83">
        <f t="shared" si="1"/>
        <v>37.19903730754536</v>
      </c>
      <c r="BE31" s="83">
        <f t="shared" si="1"/>
        <v>37.140991117758368</v>
      </c>
      <c r="BF31" s="83">
        <f t="shared" si="1"/>
        <v>36.467720533666643</v>
      </c>
      <c r="BG31" s="83">
        <f t="shared" si="1"/>
        <v>35.320572386595202</v>
      </c>
      <c r="BH31" s="83">
        <f t="shared" si="1"/>
        <v>35.358505472442289</v>
      </c>
      <c r="BI31" s="83">
        <f t="shared" si="1"/>
        <v>35.769084646280405</v>
      </c>
      <c r="BJ31" s="83">
        <f t="shared" si="1"/>
        <v>34.487158601008858</v>
      </c>
      <c r="BK31" s="83">
        <f t="shared" si="1"/>
        <v>36.656701758204107</v>
      </c>
      <c r="BL31" s="83">
        <f t="shared" si="1"/>
        <v>35.578702293955629</v>
      </c>
      <c r="BM31" s="83">
        <f t="shared" si="1"/>
        <v>36.210493530138258</v>
      </c>
      <c r="BN31" s="83">
        <f t="shared" si="1"/>
        <v>35.907503127847278</v>
      </c>
      <c r="BO31" s="83">
        <f t="shared" si="1"/>
        <v>35.829042249643109</v>
      </c>
      <c r="BP31" s="83">
        <f t="shared" ref="BP31:BW31" si="2">+BP30/BP7*100</f>
        <v>35.979214854277153</v>
      </c>
      <c r="BQ31" s="83">
        <f t="shared" si="2"/>
        <v>36.322804246212371</v>
      </c>
      <c r="BR31" s="83">
        <f t="shared" si="2"/>
        <v>36.101455663271295</v>
      </c>
      <c r="BS31" s="83">
        <f t="shared" si="2"/>
        <v>36.810736540556086</v>
      </c>
      <c r="BT31" s="83">
        <f t="shared" si="2"/>
        <v>36.353392218277115</v>
      </c>
      <c r="BU31" s="83">
        <f t="shared" si="2"/>
        <v>35.63935011249864</v>
      </c>
      <c r="BV31" s="83">
        <f t="shared" si="2"/>
        <v>35.017484432600263</v>
      </c>
      <c r="BW31" s="83">
        <f t="shared" si="2"/>
        <v>34.166247827137859</v>
      </c>
      <c r="BX31" s="83">
        <v>34.69</v>
      </c>
      <c r="BY31" s="83">
        <v>34.611622018871451</v>
      </c>
      <c r="BZ31" s="83">
        <v>35.8685248335537</v>
      </c>
      <c r="CA31" s="83">
        <v>37.21</v>
      </c>
      <c r="CB31" s="83">
        <v>37.979999999999997</v>
      </c>
      <c r="CC31" s="83">
        <v>37.799999999999997</v>
      </c>
      <c r="CD31" s="83">
        <v>38.4</v>
      </c>
      <c r="CE31" s="83">
        <v>38.32</v>
      </c>
      <c r="CF31" s="83">
        <v>37.87080310702887</v>
      </c>
      <c r="CG31" s="83">
        <v>38.018274119865737</v>
      </c>
    </row>
    <row r="32" spans="1:85" s="4" customFormat="1" ht="15" customHeight="1" x14ac:dyDescent="0.25">
      <c r="A32" s="2"/>
      <c r="B32" s="6" t="s">
        <v>8</v>
      </c>
      <c r="C32" s="36" t="s">
        <v>9</v>
      </c>
      <c r="D32" s="45">
        <v>665</v>
      </c>
      <c r="E32" s="45">
        <v>4669</v>
      </c>
      <c r="F32" s="45">
        <v>16133</v>
      </c>
      <c r="G32" s="45">
        <v>26202</v>
      </c>
      <c r="H32" s="45">
        <v>64235</v>
      </c>
      <c r="I32" s="45">
        <v>82578</v>
      </c>
      <c r="J32" s="45">
        <v>92618</v>
      </c>
      <c r="K32" s="45">
        <v>106546</v>
      </c>
      <c r="L32" s="45">
        <v>110843</v>
      </c>
      <c r="M32" s="45">
        <v>117150</v>
      </c>
      <c r="N32" s="45">
        <v>122051</v>
      </c>
      <c r="O32" s="45">
        <v>132218</v>
      </c>
      <c r="P32" s="45">
        <v>137563</v>
      </c>
      <c r="Q32" s="45">
        <v>188657</v>
      </c>
      <c r="R32" s="45">
        <v>211500</v>
      </c>
      <c r="S32" s="45">
        <v>223370</v>
      </c>
      <c r="T32" s="45">
        <v>211757</v>
      </c>
      <c r="U32" s="45">
        <v>239972</v>
      </c>
      <c r="V32" s="45">
        <v>262005</v>
      </c>
      <c r="W32" s="45">
        <v>292282</v>
      </c>
      <c r="X32" s="45">
        <v>290866</v>
      </c>
      <c r="Y32" s="45">
        <v>322200</v>
      </c>
      <c r="Z32" s="45">
        <v>347548</v>
      </c>
      <c r="AA32" s="45">
        <v>374451</v>
      </c>
      <c r="AB32" s="45">
        <v>371924</v>
      </c>
      <c r="AC32" s="45">
        <v>410360</v>
      </c>
      <c r="AD32" s="45">
        <v>407849</v>
      </c>
      <c r="AE32" s="45">
        <v>415049</v>
      </c>
      <c r="AF32" s="45">
        <v>388958</v>
      </c>
      <c r="AG32" s="45">
        <v>420360</v>
      </c>
      <c r="AH32" s="45">
        <v>444557</v>
      </c>
      <c r="AI32" s="45">
        <v>501490</v>
      </c>
      <c r="AJ32" s="45">
        <v>521102</v>
      </c>
      <c r="AK32" s="45">
        <v>593646</v>
      </c>
      <c r="AL32" s="45">
        <v>622777</v>
      </c>
      <c r="AM32" s="45">
        <v>678980</v>
      </c>
      <c r="AN32" s="45">
        <v>675984</v>
      </c>
      <c r="AO32" s="45">
        <v>753326</v>
      </c>
      <c r="AP32" s="45">
        <v>780484</v>
      </c>
      <c r="AQ32" s="45">
        <v>827712</v>
      </c>
      <c r="AR32" s="45">
        <v>828358</v>
      </c>
      <c r="AS32" s="45">
        <v>914265</v>
      </c>
      <c r="AT32" s="45">
        <v>937289</v>
      </c>
      <c r="AU32" s="45">
        <v>1019760</v>
      </c>
      <c r="AV32" s="45">
        <v>992807</v>
      </c>
      <c r="AW32" s="45">
        <v>1114487</v>
      </c>
      <c r="AX32" s="45">
        <v>1129339</v>
      </c>
      <c r="AY32" s="45">
        <v>1273766</v>
      </c>
      <c r="AZ32" s="45">
        <v>1407745</v>
      </c>
      <c r="BA32" s="45">
        <v>1444932</v>
      </c>
      <c r="BB32" s="45">
        <v>1448849</v>
      </c>
      <c r="BC32" s="45">
        <v>1522487</v>
      </c>
      <c r="BD32" s="45">
        <v>1535034</v>
      </c>
      <c r="BE32" s="45">
        <v>1638974</v>
      </c>
      <c r="BF32" s="45">
        <v>1656063</v>
      </c>
      <c r="BG32" s="45">
        <v>1935026</v>
      </c>
      <c r="BH32" s="46">
        <v>1985085</v>
      </c>
      <c r="BI32" s="46">
        <v>2103296</v>
      </c>
      <c r="BJ32" s="46">
        <v>2139956</v>
      </c>
      <c r="BK32" s="46">
        <v>2020253</v>
      </c>
      <c r="BL32" s="46">
        <v>1806629</v>
      </c>
      <c r="BM32" s="46">
        <v>1734846</v>
      </c>
      <c r="BN32" s="46">
        <v>1963357</v>
      </c>
      <c r="BO32" s="45">
        <v>2126771</v>
      </c>
      <c r="BP32" s="46">
        <v>2096412</v>
      </c>
      <c r="BQ32" s="46">
        <v>2381290</v>
      </c>
      <c r="BR32" s="46">
        <v>2527962</v>
      </c>
      <c r="BS32" s="46">
        <v>2859546</v>
      </c>
      <c r="BT32" s="46">
        <v>2779820</v>
      </c>
      <c r="BU32" s="46">
        <v>2999668</v>
      </c>
      <c r="BV32" s="46">
        <v>2984115</v>
      </c>
      <c r="BW32" s="46">
        <v>3099270</v>
      </c>
      <c r="BX32" s="46">
        <v>3167518</v>
      </c>
      <c r="BY32" s="46">
        <v>3313845</v>
      </c>
      <c r="BZ32" s="46">
        <v>3335922</v>
      </c>
      <c r="CA32" s="46">
        <v>3560274</v>
      </c>
      <c r="CB32" s="46">
        <v>3591124</v>
      </c>
      <c r="CC32" s="46">
        <v>3764206</v>
      </c>
      <c r="CD32" s="46">
        <v>3776434</v>
      </c>
      <c r="CE32" s="46">
        <v>3895049</v>
      </c>
      <c r="CF32" s="46">
        <v>3793066</v>
      </c>
      <c r="CG32" s="46">
        <v>3995914</v>
      </c>
    </row>
    <row r="33" spans="1:85" s="4" customFormat="1" ht="15" customHeight="1" x14ac:dyDescent="0.25">
      <c r="A33" s="58"/>
      <c r="B33" s="63" t="s">
        <v>28</v>
      </c>
      <c r="C33" s="64" t="s">
        <v>34</v>
      </c>
      <c r="D33" s="83">
        <f t="shared" ref="D33:AI33" si="3">+D32/D12*100</f>
        <v>1.0863882898778017</v>
      </c>
      <c r="E33" s="83">
        <f t="shared" si="3"/>
        <v>5.6558290532028304</v>
      </c>
      <c r="F33" s="83">
        <f t="shared" si="3"/>
        <v>8.1277015929952547</v>
      </c>
      <c r="G33" s="83">
        <f t="shared" si="3"/>
        <v>10.037849765545987</v>
      </c>
      <c r="H33" s="83">
        <f t="shared" si="3"/>
        <v>20.356778409487049</v>
      </c>
      <c r="I33" s="83">
        <f t="shared" si="3"/>
        <v>21.549582463465551</v>
      </c>
      <c r="J33" s="83">
        <f t="shared" si="3"/>
        <v>22.872990667361449</v>
      </c>
      <c r="K33" s="83">
        <f t="shared" si="3"/>
        <v>22.659622885483259</v>
      </c>
      <c r="L33" s="83">
        <f t="shared" si="3"/>
        <v>22.81945653941726</v>
      </c>
      <c r="M33" s="83">
        <f t="shared" si="3"/>
        <v>21.677423652539488</v>
      </c>
      <c r="N33" s="83">
        <f t="shared" si="3"/>
        <v>20.849341043227223</v>
      </c>
      <c r="O33" s="83">
        <f t="shared" si="3"/>
        <v>20.125608100291643</v>
      </c>
      <c r="P33" s="83">
        <f t="shared" si="3"/>
        <v>20.406731285584168</v>
      </c>
      <c r="Q33" s="83">
        <f t="shared" si="3"/>
        <v>22.224172499829187</v>
      </c>
      <c r="R33" s="83">
        <f t="shared" si="3"/>
        <v>21.687503076241573</v>
      </c>
      <c r="S33" s="83">
        <f t="shared" si="3"/>
        <v>21.069004124759594</v>
      </c>
      <c r="T33" s="83">
        <f t="shared" si="3"/>
        <v>21.247815084396439</v>
      </c>
      <c r="U33" s="83">
        <f t="shared" si="3"/>
        <v>22.057202838725569</v>
      </c>
      <c r="V33" s="83">
        <f t="shared" si="3"/>
        <v>22.101267424450118</v>
      </c>
      <c r="W33" s="83">
        <f t="shared" si="3"/>
        <v>22.496243981133702</v>
      </c>
      <c r="X33" s="83">
        <f t="shared" si="3"/>
        <v>22.938072582368662</v>
      </c>
      <c r="Y33" s="83">
        <f t="shared" si="3"/>
        <v>21.245366175952775</v>
      </c>
      <c r="Z33" s="83">
        <f t="shared" si="3"/>
        <v>20.981369909324705</v>
      </c>
      <c r="AA33" s="83">
        <f t="shared" si="3"/>
        <v>20.903845359408965</v>
      </c>
      <c r="AB33" s="83">
        <f t="shared" si="3"/>
        <v>21.646267292907069</v>
      </c>
      <c r="AC33" s="83">
        <f t="shared" si="3"/>
        <v>20.63158720334803</v>
      </c>
      <c r="AD33" s="83">
        <f t="shared" si="3"/>
        <v>19.560540224262134</v>
      </c>
      <c r="AE33" s="83">
        <f t="shared" si="3"/>
        <v>19.031376053652057</v>
      </c>
      <c r="AF33" s="83">
        <f t="shared" si="3"/>
        <v>18.697674508039427</v>
      </c>
      <c r="AG33" s="83">
        <f t="shared" si="3"/>
        <v>17.620118691426605</v>
      </c>
      <c r="AH33" s="83">
        <f t="shared" si="3"/>
        <v>17.648707521990566</v>
      </c>
      <c r="AI33" s="83">
        <f t="shared" si="3"/>
        <v>18.400554485990533</v>
      </c>
      <c r="AJ33" s="83">
        <f t="shared" ref="AJ33:BO33" si="4">+AJ32/AJ12*100</f>
        <v>19.625124280678495</v>
      </c>
      <c r="AK33" s="83">
        <f t="shared" si="4"/>
        <v>19.000642374230519</v>
      </c>
      <c r="AL33" s="83">
        <f t="shared" si="4"/>
        <v>18.845754752237866</v>
      </c>
      <c r="AM33" s="83">
        <f t="shared" si="4"/>
        <v>19.268966656327148</v>
      </c>
      <c r="AN33" s="83">
        <f t="shared" si="4"/>
        <v>20.027499948893112</v>
      </c>
      <c r="AO33" s="83">
        <f t="shared" si="4"/>
        <v>19.555551632869843</v>
      </c>
      <c r="AP33" s="83">
        <f t="shared" si="4"/>
        <v>19.138746125274672</v>
      </c>
      <c r="AQ33" s="83">
        <f t="shared" si="4"/>
        <v>19.287345592205202</v>
      </c>
      <c r="AR33" s="83">
        <f t="shared" si="4"/>
        <v>20.601139088863206</v>
      </c>
      <c r="AS33" s="83">
        <f t="shared" si="4"/>
        <v>20.095962278019368</v>
      </c>
      <c r="AT33" s="83">
        <f t="shared" si="4"/>
        <v>19.681261866535415</v>
      </c>
      <c r="AU33" s="83">
        <f t="shared" si="4"/>
        <v>20.013989538462987</v>
      </c>
      <c r="AV33" s="83">
        <f t="shared" si="4"/>
        <v>21.022203805102169</v>
      </c>
      <c r="AW33" s="83">
        <f t="shared" si="4"/>
        <v>20.582746932128408</v>
      </c>
      <c r="AX33" s="83">
        <f t="shared" si="4"/>
        <v>20.081289695985145</v>
      </c>
      <c r="AY33" s="83">
        <f t="shared" si="4"/>
        <v>20.271064693763165</v>
      </c>
      <c r="AZ33" s="83">
        <f t="shared" si="4"/>
        <v>22.640797229087887</v>
      </c>
      <c r="BA33" s="83">
        <f t="shared" si="4"/>
        <v>21.476626979361253</v>
      </c>
      <c r="BB33" s="83">
        <f t="shared" si="4"/>
        <v>20.916232225846091</v>
      </c>
      <c r="BC33" s="83">
        <f t="shared" si="4"/>
        <v>20.739682141394212</v>
      </c>
      <c r="BD33" s="83">
        <f t="shared" si="4"/>
        <v>21.667988831704861</v>
      </c>
      <c r="BE33" s="83">
        <f t="shared" si="4"/>
        <v>21.223134956676407</v>
      </c>
      <c r="BF33" s="83">
        <f t="shared" si="4"/>
        <v>20.787038117910743</v>
      </c>
      <c r="BG33" s="83">
        <f t="shared" si="4"/>
        <v>20.600026529496816</v>
      </c>
      <c r="BH33" s="83">
        <f t="shared" si="4"/>
        <v>21.959492720933458</v>
      </c>
      <c r="BI33" s="83">
        <f t="shared" si="4"/>
        <v>21.481234702008454</v>
      </c>
      <c r="BJ33" s="83">
        <f t="shared" si="4"/>
        <v>21.110289919293901</v>
      </c>
      <c r="BK33" s="83">
        <f t="shared" si="4"/>
        <v>22.547229973256975</v>
      </c>
      <c r="BL33" s="83">
        <f t="shared" si="4"/>
        <v>23.334450568789091</v>
      </c>
      <c r="BM33" s="83">
        <f t="shared" si="4"/>
        <v>22.538153921064506</v>
      </c>
      <c r="BN33" s="83">
        <f t="shared" si="4"/>
        <v>23.192646232104718</v>
      </c>
      <c r="BO33" s="83">
        <f t="shared" si="4"/>
        <v>23.14650233601326</v>
      </c>
      <c r="BP33" s="83">
        <f t="shared" ref="BP33:BW33" si="5">+BP32/BP12*100</f>
        <v>24.180727410803801</v>
      </c>
      <c r="BQ33" s="83">
        <f t="shared" si="5"/>
        <v>24.625069259267608</v>
      </c>
      <c r="BR33" s="83">
        <f t="shared" si="5"/>
        <v>24.61234966574213</v>
      </c>
      <c r="BS33" s="83">
        <f t="shared" si="5"/>
        <v>24.519895394895588</v>
      </c>
      <c r="BT33" s="83">
        <f t="shared" si="5"/>
        <v>25.159030300945922</v>
      </c>
      <c r="BU33" s="83">
        <f t="shared" si="5"/>
        <v>24.95744492675885</v>
      </c>
      <c r="BV33" s="83">
        <f t="shared" si="5"/>
        <v>24.345056336972199</v>
      </c>
      <c r="BW33" s="83">
        <f t="shared" si="5"/>
        <v>24.489744637438356</v>
      </c>
      <c r="BX33" s="83">
        <v>25.61</v>
      </c>
      <c r="BY33" s="83">
        <v>25.448090493772106</v>
      </c>
      <c r="BZ33" s="83">
        <v>25.361476005513701</v>
      </c>
      <c r="CA33" s="83">
        <v>26.38</v>
      </c>
      <c r="CB33" s="83">
        <v>27.81</v>
      </c>
      <c r="CC33" s="83">
        <v>27.41</v>
      </c>
      <c r="CD33" s="83">
        <v>27.43</v>
      </c>
      <c r="CE33" s="83">
        <v>27.7</v>
      </c>
      <c r="CF33" s="83">
        <v>28.734477743098697</v>
      </c>
      <c r="CG33" s="83">
        <v>28.6720843913089</v>
      </c>
    </row>
    <row r="34" spans="1:85" s="4" customFormat="1" ht="15" customHeight="1" x14ac:dyDescent="0.25">
      <c r="A34" s="2"/>
      <c r="B34" s="3" t="s">
        <v>30</v>
      </c>
      <c r="C34" s="36" t="s">
        <v>9</v>
      </c>
      <c r="D34" s="51">
        <v>31</v>
      </c>
      <c r="E34" s="51">
        <v>72</v>
      </c>
      <c r="F34" s="51">
        <v>244</v>
      </c>
      <c r="G34" s="51">
        <v>409</v>
      </c>
      <c r="H34" s="51">
        <v>988</v>
      </c>
      <c r="I34" s="51">
        <v>1332</v>
      </c>
      <c r="J34" s="51">
        <v>1425</v>
      </c>
      <c r="K34" s="51">
        <v>1691</v>
      </c>
      <c r="L34" s="51">
        <v>1732</v>
      </c>
      <c r="M34" s="51">
        <v>1890</v>
      </c>
      <c r="N34" s="51">
        <v>1878</v>
      </c>
      <c r="O34" s="51">
        <v>2066</v>
      </c>
      <c r="P34" s="51">
        <v>2219</v>
      </c>
      <c r="Q34" s="51">
        <v>2948</v>
      </c>
      <c r="R34" s="51">
        <v>3205</v>
      </c>
      <c r="S34" s="51">
        <v>3490</v>
      </c>
      <c r="T34" s="51">
        <v>3258</v>
      </c>
      <c r="U34" s="51">
        <v>3871</v>
      </c>
      <c r="V34" s="51">
        <v>3970</v>
      </c>
      <c r="W34" s="51">
        <v>4429</v>
      </c>
      <c r="X34" s="51">
        <v>4617</v>
      </c>
      <c r="Y34" s="51">
        <v>5114</v>
      </c>
      <c r="Z34" s="51">
        <v>5266</v>
      </c>
      <c r="AA34" s="51">
        <v>5674</v>
      </c>
      <c r="AB34" s="51">
        <v>5811</v>
      </c>
      <c r="AC34" s="51">
        <v>6514</v>
      </c>
      <c r="AD34" s="51">
        <v>6275</v>
      </c>
      <c r="AE34" s="51">
        <v>6485</v>
      </c>
      <c r="AF34" s="51">
        <v>5984</v>
      </c>
      <c r="AG34" s="51">
        <v>6780</v>
      </c>
      <c r="AH34" s="51">
        <v>6839</v>
      </c>
      <c r="AI34" s="51">
        <v>7836</v>
      </c>
      <c r="AJ34" s="51">
        <v>8405</v>
      </c>
      <c r="AK34" s="51">
        <v>9423</v>
      </c>
      <c r="AL34" s="51">
        <v>9436</v>
      </c>
      <c r="AM34" s="51">
        <v>10609</v>
      </c>
      <c r="AN34" s="51">
        <v>10730</v>
      </c>
      <c r="AO34" s="51">
        <v>12150</v>
      </c>
      <c r="AP34" s="51">
        <v>11826</v>
      </c>
      <c r="AQ34" s="51">
        <v>12933</v>
      </c>
      <c r="AR34" s="51">
        <v>13149</v>
      </c>
      <c r="AS34" s="51">
        <v>14746</v>
      </c>
      <c r="AT34" s="51">
        <v>14201</v>
      </c>
      <c r="AU34" s="51">
        <v>15689</v>
      </c>
      <c r="AV34" s="51">
        <v>16013</v>
      </c>
      <c r="AW34" s="51">
        <v>17146</v>
      </c>
      <c r="AX34" s="51">
        <v>17111</v>
      </c>
      <c r="AY34" s="51">
        <v>19903</v>
      </c>
      <c r="AZ34" s="51">
        <v>21658</v>
      </c>
      <c r="BA34" s="51">
        <v>23305</v>
      </c>
      <c r="BB34" s="51">
        <v>22290</v>
      </c>
      <c r="BC34" s="51">
        <v>24166</v>
      </c>
      <c r="BD34" s="51">
        <v>24366</v>
      </c>
      <c r="BE34" s="51">
        <v>26015</v>
      </c>
      <c r="BF34" s="51">
        <v>25478</v>
      </c>
      <c r="BG34" s="51">
        <v>30235</v>
      </c>
      <c r="BH34" s="54">
        <v>31509</v>
      </c>
      <c r="BI34" s="54">
        <v>33924</v>
      </c>
      <c r="BJ34" s="54">
        <v>32424</v>
      </c>
      <c r="BK34" s="54">
        <v>31566</v>
      </c>
      <c r="BL34" s="54">
        <v>28229</v>
      </c>
      <c r="BM34" s="54">
        <v>27981</v>
      </c>
      <c r="BN34" s="54">
        <v>29748</v>
      </c>
      <c r="BO34" s="51">
        <v>32720</v>
      </c>
      <c r="BP34" s="54">
        <v>33276</v>
      </c>
      <c r="BQ34" s="54">
        <v>37798</v>
      </c>
      <c r="BR34" s="54">
        <v>38302</v>
      </c>
      <c r="BS34" s="54">
        <v>43326</v>
      </c>
      <c r="BT34" s="54">
        <v>43435</v>
      </c>
      <c r="BU34" s="54">
        <v>47614</v>
      </c>
      <c r="BV34" s="54">
        <v>45214</v>
      </c>
      <c r="BW34" s="54">
        <v>48426</v>
      </c>
      <c r="BX34" s="54">
        <v>48731</v>
      </c>
      <c r="BY34" s="54">
        <v>53449.112903225803</v>
      </c>
      <c r="BZ34" s="54">
        <v>51321.876923076925</v>
      </c>
      <c r="CA34" s="54">
        <v>56512</v>
      </c>
      <c r="CB34" s="54">
        <v>57002</v>
      </c>
      <c r="CC34" s="54">
        <v>59749</v>
      </c>
      <c r="CD34" s="54">
        <v>57219</v>
      </c>
      <c r="CE34" s="54">
        <v>60860</v>
      </c>
      <c r="CF34" s="54">
        <v>60207.396825396827</v>
      </c>
      <c r="CG34" s="54">
        <v>64450.225806451614</v>
      </c>
    </row>
    <row r="35" spans="1:85" s="4" customFormat="1" ht="15" customHeight="1" x14ac:dyDescent="0.25">
      <c r="A35" s="58"/>
      <c r="B35" s="68" t="s">
        <v>26</v>
      </c>
      <c r="C35" s="64" t="s">
        <v>14</v>
      </c>
      <c r="D35" s="69">
        <v>931</v>
      </c>
      <c r="E35" s="69">
        <v>3140</v>
      </c>
      <c r="F35" s="69">
        <v>3260</v>
      </c>
      <c r="G35" s="69">
        <v>3131</v>
      </c>
      <c r="H35" s="69">
        <v>6047</v>
      </c>
      <c r="I35" s="69">
        <v>6181</v>
      </c>
      <c r="J35" s="69">
        <v>6605</v>
      </c>
      <c r="K35" s="69">
        <v>6584</v>
      </c>
      <c r="L35" s="69">
        <v>6432</v>
      </c>
      <c r="M35" s="69">
        <v>6771</v>
      </c>
      <c r="N35" s="69">
        <v>6937</v>
      </c>
      <c r="O35" s="69">
        <v>6675</v>
      </c>
      <c r="P35" s="69">
        <v>6782</v>
      </c>
      <c r="Q35" s="69">
        <v>7466</v>
      </c>
      <c r="R35" s="69">
        <v>7415</v>
      </c>
      <c r="S35" s="69">
        <v>7646</v>
      </c>
      <c r="T35" s="69">
        <v>7858</v>
      </c>
      <c r="U35" s="69">
        <v>7916</v>
      </c>
      <c r="V35" s="69">
        <v>8388</v>
      </c>
      <c r="W35" s="69">
        <v>8984</v>
      </c>
      <c r="X35" s="69">
        <v>8398</v>
      </c>
      <c r="Y35" s="69">
        <v>8926</v>
      </c>
      <c r="Z35" s="69">
        <v>9401</v>
      </c>
      <c r="AA35" s="69">
        <v>9403</v>
      </c>
      <c r="AB35" s="69">
        <v>9076</v>
      </c>
      <c r="AC35" s="69">
        <v>9095</v>
      </c>
      <c r="AD35" s="69">
        <v>9379</v>
      </c>
      <c r="AE35" s="69">
        <v>9722</v>
      </c>
      <c r="AF35" s="69">
        <v>9812</v>
      </c>
      <c r="AG35" s="69">
        <v>10109</v>
      </c>
      <c r="AH35" s="69">
        <v>10415</v>
      </c>
      <c r="AI35" s="69">
        <v>10701</v>
      </c>
      <c r="AJ35" s="69">
        <v>9891</v>
      </c>
      <c r="AK35" s="69">
        <v>10209</v>
      </c>
      <c r="AL35" s="69">
        <v>10486</v>
      </c>
      <c r="AM35" s="69">
        <v>10797</v>
      </c>
      <c r="AN35" s="69">
        <v>10043</v>
      </c>
      <c r="AO35" s="69">
        <v>9892</v>
      </c>
      <c r="AP35" s="69">
        <v>9979</v>
      </c>
      <c r="AQ35" s="69">
        <v>10311</v>
      </c>
      <c r="AR35" s="69">
        <v>9458</v>
      </c>
      <c r="AS35" s="69">
        <v>9420</v>
      </c>
      <c r="AT35" s="69">
        <v>9420</v>
      </c>
      <c r="AU35" s="69">
        <v>9361</v>
      </c>
      <c r="AV35" s="69">
        <v>8587</v>
      </c>
      <c r="AW35" s="69">
        <v>8565</v>
      </c>
      <c r="AX35" s="69">
        <v>8813</v>
      </c>
      <c r="AY35" s="69">
        <v>9754</v>
      </c>
      <c r="AZ35" s="69">
        <v>9182</v>
      </c>
      <c r="BA35" s="69">
        <v>10080</v>
      </c>
      <c r="BB35" s="69">
        <v>10193</v>
      </c>
      <c r="BC35" s="69">
        <v>10481</v>
      </c>
      <c r="BD35" s="69">
        <v>9891</v>
      </c>
      <c r="BE35" s="69">
        <v>9977</v>
      </c>
      <c r="BF35" s="69">
        <v>9866</v>
      </c>
      <c r="BG35" s="69">
        <v>10072</v>
      </c>
      <c r="BH35" s="70">
        <v>9092</v>
      </c>
      <c r="BI35" s="70">
        <v>9433</v>
      </c>
      <c r="BJ35" s="70">
        <v>8931</v>
      </c>
      <c r="BK35" s="70">
        <v>8993</v>
      </c>
      <c r="BL35" s="70">
        <v>8434</v>
      </c>
      <c r="BM35" s="70">
        <v>8162</v>
      </c>
      <c r="BN35" s="70">
        <v>7743</v>
      </c>
      <c r="BO35" s="69">
        <v>6658</v>
      </c>
      <c r="BP35" s="70">
        <v>7735</v>
      </c>
      <c r="BQ35" s="70">
        <v>8139</v>
      </c>
      <c r="BR35" s="70">
        <v>8546</v>
      </c>
      <c r="BS35" s="70">
        <v>10133</v>
      </c>
      <c r="BT35" s="70">
        <v>9951</v>
      </c>
      <c r="BU35" s="70">
        <v>10442</v>
      </c>
      <c r="BV35" s="70">
        <v>10437</v>
      </c>
      <c r="BW35" s="70">
        <v>10299</v>
      </c>
      <c r="BX35" s="70">
        <v>10063</v>
      </c>
      <c r="BY35" s="70">
        <v>9354.3192273627774</v>
      </c>
      <c r="BZ35" s="70">
        <v>9269.9079894553906</v>
      </c>
      <c r="CA35" s="70">
        <v>9629</v>
      </c>
      <c r="CB35" s="70">
        <v>8950</v>
      </c>
      <c r="CC35" s="70">
        <v>9323</v>
      </c>
      <c r="CD35" s="70">
        <v>9506</v>
      </c>
      <c r="CE35" s="70">
        <v>9631</v>
      </c>
      <c r="CF35" s="70">
        <v>9001.9827069209969</v>
      </c>
      <c r="CG35" s="70">
        <v>9377.8249150882602</v>
      </c>
    </row>
    <row r="36" spans="1:85" s="35" customFormat="1" ht="15" customHeight="1" x14ac:dyDescent="0.25">
      <c r="A36" s="32" t="s">
        <v>36</v>
      </c>
      <c r="B36" s="41" t="s">
        <v>18</v>
      </c>
      <c r="C36" s="7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2"/>
      <c r="BN36" s="80"/>
      <c r="BO36" s="81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</row>
    <row r="37" spans="1:85" s="4" customFormat="1" ht="15" customHeight="1" x14ac:dyDescent="0.25">
      <c r="A37" s="2"/>
      <c r="B37" s="6" t="s">
        <v>27</v>
      </c>
      <c r="C37" s="36" t="s">
        <v>33</v>
      </c>
      <c r="D37" s="56">
        <v>0</v>
      </c>
      <c r="E37" s="50">
        <v>7.5054999999999997E-2</v>
      </c>
      <c r="F37" s="50">
        <v>0.40384049999999999</v>
      </c>
      <c r="G37" s="50">
        <v>0.53433340000000007</v>
      </c>
      <c r="H37" s="50">
        <v>0.73372510000000002</v>
      </c>
      <c r="I37" s="50">
        <v>0.77570319999999993</v>
      </c>
      <c r="J37" s="50">
        <v>0.78575490000000003</v>
      </c>
      <c r="K37" s="50">
        <v>0.90384390000000003</v>
      </c>
      <c r="L37" s="50">
        <v>0.91977399999999998</v>
      </c>
      <c r="M37" s="50">
        <v>1.0425234999999999</v>
      </c>
      <c r="N37" s="50">
        <v>1.1382251999999999</v>
      </c>
      <c r="O37" s="50">
        <v>1.2612003999999999</v>
      </c>
      <c r="P37" s="50">
        <v>1.4208339999999999</v>
      </c>
      <c r="Q37" s="50">
        <v>1.8671945000000001</v>
      </c>
      <c r="R37" s="50">
        <v>2.2070211</v>
      </c>
      <c r="S37" s="50">
        <v>2.3902087000000001</v>
      </c>
      <c r="T37" s="50">
        <v>2.1587413</v>
      </c>
      <c r="U37" s="50">
        <v>2.2711762999999996</v>
      </c>
      <c r="V37" s="50">
        <v>2.5768047999999997</v>
      </c>
      <c r="W37" s="50">
        <v>2.6909073999999999</v>
      </c>
      <c r="X37" s="50">
        <v>2.8417794000000001</v>
      </c>
      <c r="Y37" s="50">
        <v>3.6554955499999999</v>
      </c>
      <c r="Z37" s="50">
        <v>4.1211672799999999</v>
      </c>
      <c r="AA37" s="50">
        <v>4.8242139999999996</v>
      </c>
      <c r="AB37" s="50">
        <v>4.5830022000000001</v>
      </c>
      <c r="AC37" s="50">
        <v>5.4403300999999997</v>
      </c>
      <c r="AD37" s="50">
        <v>5.7981374999999993</v>
      </c>
      <c r="AE37" s="50">
        <v>6.1913002000000006</v>
      </c>
      <c r="AF37" s="50">
        <v>5.7898817300000003</v>
      </c>
      <c r="AG37" s="50">
        <v>6.9631718499999993</v>
      </c>
      <c r="AH37" s="50">
        <v>7.3895166300000001</v>
      </c>
      <c r="AI37" s="50">
        <v>8.0280722300000011</v>
      </c>
      <c r="AJ37" s="50">
        <v>7.6617204860000001</v>
      </c>
      <c r="AK37" s="50">
        <v>9.1601312499999992</v>
      </c>
      <c r="AL37" s="50">
        <v>9.861794119999999</v>
      </c>
      <c r="AM37" s="50">
        <v>10.914018789999998</v>
      </c>
      <c r="AN37" s="50">
        <v>10.302196694999999</v>
      </c>
      <c r="AO37" s="50">
        <v>11.80968876</v>
      </c>
      <c r="AP37" s="50">
        <v>12.51063023</v>
      </c>
      <c r="AQ37" s="50">
        <v>13.477112640000001</v>
      </c>
      <c r="AR37" s="50">
        <v>12.1888557</v>
      </c>
      <c r="AS37" s="50">
        <v>13.7584444</v>
      </c>
      <c r="AT37" s="50">
        <v>14.128357960000001</v>
      </c>
      <c r="AU37" s="50">
        <v>15.319467619999999</v>
      </c>
      <c r="AV37" s="50">
        <v>13.818580553</v>
      </c>
      <c r="AW37" s="50">
        <v>15.71548157</v>
      </c>
      <c r="AX37" s="50">
        <v>15.796776119999999</v>
      </c>
      <c r="AY37" s="50">
        <v>18.825683789999999</v>
      </c>
      <c r="AZ37" s="50">
        <v>17.884101655999999</v>
      </c>
      <c r="BA37" s="50">
        <v>20.053340600000002</v>
      </c>
      <c r="BB37" s="50">
        <v>21.161245100000002</v>
      </c>
      <c r="BC37" s="50">
        <v>22.984182059999998</v>
      </c>
      <c r="BD37" s="50">
        <v>21.535738636000001</v>
      </c>
      <c r="BE37" s="50">
        <v>23.342380429999999</v>
      </c>
      <c r="BF37" s="50">
        <v>23.925212999999999</v>
      </c>
      <c r="BG37" s="50">
        <v>28.971091789999999</v>
      </c>
      <c r="BH37" s="50">
        <v>26.703170076999999</v>
      </c>
      <c r="BI37" s="50">
        <v>28.663227840000001</v>
      </c>
      <c r="BJ37" s="50">
        <v>29.393194210000001</v>
      </c>
      <c r="BK37" s="50">
        <v>26.15541507</v>
      </c>
      <c r="BL37" s="55">
        <v>23.765936262120004</v>
      </c>
      <c r="BM37" s="55">
        <v>21.368886660820003</v>
      </c>
      <c r="BN37" s="55">
        <v>23.2116566499</v>
      </c>
      <c r="BO37" s="50">
        <v>26.767785494000002</v>
      </c>
      <c r="BP37" s="50">
        <v>24.578874410329998</v>
      </c>
      <c r="BQ37" s="50">
        <v>28.90295638081</v>
      </c>
      <c r="BR37" s="50">
        <v>31.751770641519997</v>
      </c>
      <c r="BS37" s="50">
        <v>39.975587011090013</v>
      </c>
      <c r="BT37" s="50">
        <v>38.946894430519997</v>
      </c>
      <c r="BU37" s="50">
        <v>45.613813993950004</v>
      </c>
      <c r="BV37" s="50">
        <v>46.228221252850005</v>
      </c>
      <c r="BW37" s="50">
        <v>49.59215631079001</v>
      </c>
      <c r="BX37" s="50">
        <v>48.051338160999997</v>
      </c>
      <c r="BY37" s="50">
        <v>46.931460000000001</v>
      </c>
      <c r="BZ37" s="50">
        <v>44.697602000000003</v>
      </c>
      <c r="CA37" s="50">
        <v>47.488999999999997</v>
      </c>
      <c r="CB37" s="50">
        <v>42.854999999999997</v>
      </c>
      <c r="CC37" s="50">
        <v>47</v>
      </c>
      <c r="CD37" s="50">
        <v>47.01</v>
      </c>
      <c r="CE37" s="50">
        <v>49.125</v>
      </c>
      <c r="CF37" s="50">
        <v>45.343754327859997</v>
      </c>
      <c r="CG37" s="50">
        <v>49.874229978069998</v>
      </c>
    </row>
    <row r="38" spans="1:85" s="4" customFormat="1" ht="15" customHeight="1" x14ac:dyDescent="0.25">
      <c r="A38" s="58"/>
      <c r="B38" s="63" t="s">
        <v>29</v>
      </c>
      <c r="C38" s="64" t="s">
        <v>34</v>
      </c>
      <c r="D38" s="83">
        <f t="shared" ref="D38:AI38" si="6">+D37/D7*100</f>
        <v>0</v>
      </c>
      <c r="E38" s="83">
        <f t="shared" si="6"/>
        <v>22.434976455604914</v>
      </c>
      <c r="F38" s="83">
        <f t="shared" si="6"/>
        <v>52.123954285758536</v>
      </c>
      <c r="G38" s="83">
        <f t="shared" si="6"/>
        <v>53.986398258317514</v>
      </c>
      <c r="H38" s="83">
        <f t="shared" si="6"/>
        <v>45.33211636282666</v>
      </c>
      <c r="I38" s="83">
        <f t="shared" si="6"/>
        <v>40.420174236963575</v>
      </c>
      <c r="J38" s="83">
        <f t="shared" si="6"/>
        <v>40.156798351524522</v>
      </c>
      <c r="K38" s="83">
        <f t="shared" si="6"/>
        <v>41.424830371771399</v>
      </c>
      <c r="L38" s="83">
        <f t="shared" si="6"/>
        <v>41.398213552226458</v>
      </c>
      <c r="M38" s="83">
        <f t="shared" si="6"/>
        <v>43.272967278985753</v>
      </c>
      <c r="N38" s="83">
        <f t="shared" si="6"/>
        <v>42.472384326044562</v>
      </c>
      <c r="O38" s="83">
        <f t="shared" si="6"/>
        <v>43.739748716402474</v>
      </c>
      <c r="P38" s="83">
        <f t="shared" si="6"/>
        <v>48.162378719842877</v>
      </c>
      <c r="Q38" s="83">
        <f t="shared" si="6"/>
        <v>46.456612923764212</v>
      </c>
      <c r="R38" s="83">
        <f t="shared" si="6"/>
        <v>43.826365769008554</v>
      </c>
      <c r="S38" s="83">
        <f t="shared" si="6"/>
        <v>46.852622536695876</v>
      </c>
      <c r="T38" s="83">
        <f t="shared" si="6"/>
        <v>47.359138491293564</v>
      </c>
      <c r="U38" s="83">
        <f t="shared" si="6"/>
        <v>46.391101492541814</v>
      </c>
      <c r="V38" s="83">
        <f t="shared" si="6"/>
        <v>46.56390365250931</v>
      </c>
      <c r="W38" s="83">
        <f t="shared" si="6"/>
        <v>44.009666889982661</v>
      </c>
      <c r="X38" s="83">
        <f t="shared" si="6"/>
        <v>46.763833911726344</v>
      </c>
      <c r="Y38" s="83">
        <f t="shared" si="6"/>
        <v>49.809571732352467</v>
      </c>
      <c r="Z38" s="83">
        <f t="shared" si="6"/>
        <v>49.026163638784922</v>
      </c>
      <c r="AA38" s="83">
        <f t="shared" si="6"/>
        <v>50.437801924001782</v>
      </c>
      <c r="AB38" s="83">
        <f t="shared" si="6"/>
        <v>50.77591049262692</v>
      </c>
      <c r="AC38" s="83">
        <f t="shared" si="6"/>
        <v>52.060637891295436</v>
      </c>
      <c r="AD38" s="83">
        <f t="shared" si="6"/>
        <v>52.984876265291192</v>
      </c>
      <c r="AE38" s="83">
        <f t="shared" si="6"/>
        <v>54.583690209104994</v>
      </c>
      <c r="AF38" s="83">
        <f t="shared" si="6"/>
        <v>53.399274437081957</v>
      </c>
      <c r="AG38" s="83">
        <f t="shared" si="6"/>
        <v>54.995349639134993</v>
      </c>
      <c r="AH38" s="83">
        <f t="shared" si="6"/>
        <v>54.320786484826435</v>
      </c>
      <c r="AI38" s="83">
        <f t="shared" si="6"/>
        <v>52.975069500679652</v>
      </c>
      <c r="AJ38" s="83">
        <f t="shared" ref="AJ38:BO38" si="7">+AJ37/AJ7*100</f>
        <v>52.912087823721052</v>
      </c>
      <c r="AK38" s="83">
        <f t="shared" si="7"/>
        <v>52.897135646940896</v>
      </c>
      <c r="AL38" s="83">
        <f t="shared" si="7"/>
        <v>52.979349354172491</v>
      </c>
      <c r="AM38" s="83">
        <f t="shared" si="7"/>
        <v>52.989691811715879</v>
      </c>
      <c r="AN38" s="83">
        <f t="shared" si="7"/>
        <v>53.065139387010774</v>
      </c>
      <c r="AO38" s="83">
        <f t="shared" si="7"/>
        <v>54.306465245585542</v>
      </c>
      <c r="AP38" s="83">
        <f t="shared" si="7"/>
        <v>54.809784918334174</v>
      </c>
      <c r="AQ38" s="83">
        <f t="shared" si="7"/>
        <v>54.766238801900812</v>
      </c>
      <c r="AR38" s="83">
        <f t="shared" si="7"/>
        <v>54.567771982049784</v>
      </c>
      <c r="AS38" s="83">
        <f t="shared" si="7"/>
        <v>55.04856974521509</v>
      </c>
      <c r="AT38" s="83">
        <f t="shared" si="7"/>
        <v>54.973522649156592</v>
      </c>
      <c r="AU38" s="83">
        <f t="shared" si="7"/>
        <v>55.092982777189071</v>
      </c>
      <c r="AV38" s="83">
        <f t="shared" si="7"/>
        <v>55.530546678101388</v>
      </c>
      <c r="AW38" s="83">
        <f t="shared" si="7"/>
        <v>55.82305509314822</v>
      </c>
      <c r="AX38" s="83">
        <f t="shared" si="7"/>
        <v>55.295555059065038</v>
      </c>
      <c r="AY38" s="83">
        <f t="shared" si="7"/>
        <v>54.261481678967627</v>
      </c>
      <c r="AZ38" s="83">
        <f t="shared" si="7"/>
        <v>52.244712859816801</v>
      </c>
      <c r="BA38" s="83">
        <f t="shared" si="7"/>
        <v>52.216590712403153</v>
      </c>
      <c r="BB38" s="83">
        <f t="shared" si="7"/>
        <v>52.970905974884772</v>
      </c>
      <c r="BC38" s="83">
        <f t="shared" si="7"/>
        <v>52.945273673682934</v>
      </c>
      <c r="BD38" s="83">
        <f t="shared" si="7"/>
        <v>52.761264414955399</v>
      </c>
      <c r="BE38" s="83">
        <f t="shared" si="7"/>
        <v>53.017243644233744</v>
      </c>
      <c r="BF38" s="83">
        <f t="shared" si="7"/>
        <v>53.400619374710544</v>
      </c>
      <c r="BG38" s="83">
        <f t="shared" si="7"/>
        <v>52.502127257276008</v>
      </c>
      <c r="BH38" s="83">
        <f t="shared" si="7"/>
        <v>52.313098755240837</v>
      </c>
      <c r="BI38" s="83">
        <f t="shared" si="7"/>
        <v>51.672539119117801</v>
      </c>
      <c r="BJ38" s="83">
        <f t="shared" si="7"/>
        <v>53.038865589220372</v>
      </c>
      <c r="BK38" s="83">
        <f t="shared" si="7"/>
        <v>52.770404457861488</v>
      </c>
      <c r="BL38" s="83">
        <f t="shared" si="7"/>
        <v>55.492564734346757</v>
      </c>
      <c r="BM38" s="83">
        <f t="shared" si="7"/>
        <v>54.646078252193483</v>
      </c>
      <c r="BN38" s="83">
        <f t="shared" si="7"/>
        <v>54.822893521788721</v>
      </c>
      <c r="BO38" s="83">
        <f t="shared" si="7"/>
        <v>54.60990781178706</v>
      </c>
      <c r="BP38" s="83">
        <f t="shared" ref="BP38:BW38" si="8">+BP37/BP7*100</f>
        <v>54.536001588119731</v>
      </c>
      <c r="BQ38" s="83">
        <f t="shared" si="8"/>
        <v>54.168788918719692</v>
      </c>
      <c r="BR38" s="83">
        <f t="shared" si="8"/>
        <v>53.05926859711456</v>
      </c>
      <c r="BS38" s="83">
        <f t="shared" si="8"/>
        <v>50.786323170354187</v>
      </c>
      <c r="BT38" s="83">
        <f t="shared" si="8"/>
        <v>51.185451328225959</v>
      </c>
      <c r="BU38" s="83">
        <f t="shared" si="8"/>
        <v>51.90044717657134</v>
      </c>
      <c r="BV38" s="83">
        <f t="shared" si="8"/>
        <v>51.975937898709333</v>
      </c>
      <c r="BW38" s="83">
        <f t="shared" si="8"/>
        <v>53.085567449812054</v>
      </c>
      <c r="BX38" s="83">
        <v>52.3</v>
      </c>
      <c r="BY38" s="83">
        <v>52.401249105086414</v>
      </c>
      <c r="BZ38" s="83">
        <v>51.844946296425199</v>
      </c>
      <c r="CA38" s="83">
        <v>51.54</v>
      </c>
      <c r="CB38" s="83">
        <v>50.65</v>
      </c>
      <c r="CC38" s="83">
        <v>50.63</v>
      </c>
      <c r="CD38" s="83">
        <v>50.28</v>
      </c>
      <c r="CE38" s="83">
        <v>50.18</v>
      </c>
      <c r="CF38" s="83">
        <v>50.291364240768345</v>
      </c>
      <c r="CG38" s="83">
        <v>50.599980367597595</v>
      </c>
    </row>
    <row r="39" spans="1:85" s="4" customFormat="1" ht="15" customHeight="1" x14ac:dyDescent="0.25">
      <c r="A39" s="2"/>
      <c r="B39" s="6" t="s">
        <v>8</v>
      </c>
      <c r="C39" s="36" t="s">
        <v>9</v>
      </c>
      <c r="D39" s="56">
        <v>0</v>
      </c>
      <c r="E39" s="45">
        <v>27339</v>
      </c>
      <c r="F39" s="45">
        <v>147869</v>
      </c>
      <c r="G39" s="45">
        <v>196470</v>
      </c>
      <c r="H39" s="45">
        <v>174440</v>
      </c>
      <c r="I39" s="45">
        <v>186131</v>
      </c>
      <c r="J39" s="45">
        <v>210574</v>
      </c>
      <c r="K39" s="45">
        <v>250103</v>
      </c>
      <c r="L39" s="45">
        <v>262887</v>
      </c>
      <c r="M39" s="45">
        <v>304357</v>
      </c>
      <c r="N39" s="45">
        <v>338376</v>
      </c>
      <c r="O39" s="45">
        <v>388984</v>
      </c>
      <c r="P39" s="45">
        <v>420325</v>
      </c>
      <c r="Q39" s="45">
        <v>530242</v>
      </c>
      <c r="R39" s="45">
        <v>605967</v>
      </c>
      <c r="S39" s="45">
        <v>683243</v>
      </c>
      <c r="T39" s="45">
        <v>647393</v>
      </c>
      <c r="U39" s="45">
        <v>706211</v>
      </c>
      <c r="V39" s="45">
        <v>789386</v>
      </c>
      <c r="W39" s="45">
        <v>871231</v>
      </c>
      <c r="X39" s="45">
        <v>863205</v>
      </c>
      <c r="Y39" s="45">
        <v>1071758</v>
      </c>
      <c r="Z39" s="45">
        <v>1188076</v>
      </c>
      <c r="AA39" s="45">
        <v>1314658</v>
      </c>
      <c r="AB39" s="45">
        <f>+AB25-AB32</f>
        <v>1250388</v>
      </c>
      <c r="AC39" s="45">
        <v>1468859</v>
      </c>
      <c r="AD39" s="45">
        <v>1560278</v>
      </c>
      <c r="AE39" s="45">
        <v>1657298</v>
      </c>
      <c r="AF39" s="45">
        <v>1587967</v>
      </c>
      <c r="AG39" s="45">
        <v>1827671</v>
      </c>
      <c r="AH39" s="45">
        <v>1916628</v>
      </c>
      <c r="AI39" s="45">
        <v>2053001</v>
      </c>
      <c r="AJ39" s="45">
        <v>1956986</v>
      </c>
      <c r="AK39" s="45">
        <v>2314702</v>
      </c>
      <c r="AL39" s="45">
        <v>2435984</v>
      </c>
      <c r="AM39" s="45">
        <v>2581967</v>
      </c>
      <c r="AN39" s="45">
        <v>2445806</v>
      </c>
      <c r="AO39" s="45">
        <v>2807901</v>
      </c>
      <c r="AP39" s="45">
        <v>2986168</v>
      </c>
      <c r="AQ39" s="45">
        <v>3143351</v>
      </c>
      <c r="AR39" s="45">
        <v>2885899</v>
      </c>
      <c r="AS39" s="45">
        <v>3280208</v>
      </c>
      <c r="AT39" s="45">
        <v>3442271</v>
      </c>
      <c r="AU39" s="45">
        <v>3661403</v>
      </c>
      <c r="AV39" s="45">
        <v>3339921</v>
      </c>
      <c r="AW39" s="45">
        <v>3839867</v>
      </c>
      <c r="AX39" s="45">
        <v>3993623</v>
      </c>
      <c r="AY39" s="45">
        <v>4398734</v>
      </c>
      <c r="AZ39" s="45">
        <v>4191096</v>
      </c>
      <c r="BA39" s="45">
        <v>4586591</v>
      </c>
      <c r="BB39" s="45">
        <v>4763001</v>
      </c>
      <c r="BC39" s="45">
        <v>5046357</v>
      </c>
      <c r="BD39" s="45">
        <v>4802509</v>
      </c>
      <c r="BE39" s="45">
        <v>5283344</v>
      </c>
      <c r="BF39" s="45">
        <v>5474408</v>
      </c>
      <c r="BG39" s="45">
        <v>6323181</v>
      </c>
      <c r="BH39" s="46">
        <v>5931704</v>
      </c>
      <c r="BI39" s="46">
        <v>6431900</v>
      </c>
      <c r="BJ39" s="46">
        <v>6710599</v>
      </c>
      <c r="BK39" s="46">
        <v>5977193</v>
      </c>
      <c r="BL39" s="46">
        <v>5233871</v>
      </c>
      <c r="BM39" s="46">
        <v>5314711</v>
      </c>
      <c r="BN39" s="46">
        <v>5743372</v>
      </c>
      <c r="BO39" s="45">
        <v>6256019</v>
      </c>
      <c r="BP39" s="46">
        <v>5823810</v>
      </c>
      <c r="BQ39" s="46">
        <v>6442838</v>
      </c>
      <c r="BR39" s="46">
        <v>6767578</v>
      </c>
      <c r="BS39" s="46">
        <v>7560011</v>
      </c>
      <c r="BT39" s="46">
        <v>7075984</v>
      </c>
      <c r="BU39" s="46">
        <v>7694644</v>
      </c>
      <c r="BV39" s="46">
        <v>7914367</v>
      </c>
      <c r="BW39" s="46">
        <v>8098267</v>
      </c>
      <c r="BX39" s="46">
        <v>7768529</v>
      </c>
      <c r="BY39" s="46">
        <v>8134201</v>
      </c>
      <c r="BZ39" s="46">
        <v>8227355</v>
      </c>
      <c r="CA39" s="46">
        <v>8378232</v>
      </c>
      <c r="CB39" s="46">
        <v>7823531</v>
      </c>
      <c r="CC39" s="46">
        <v>8342270</v>
      </c>
      <c r="CD39" s="46">
        <v>8344518</v>
      </c>
      <c r="CE39" s="46">
        <v>8497842</v>
      </c>
      <c r="CF39" s="46">
        <v>7813619</v>
      </c>
      <c r="CG39" s="46">
        <v>8265832</v>
      </c>
    </row>
    <row r="40" spans="1:85" s="4" customFormat="1" ht="15.75" customHeight="1" x14ac:dyDescent="0.25">
      <c r="A40" s="127"/>
      <c r="B40" s="63" t="s">
        <v>28</v>
      </c>
      <c r="C40" s="64" t="s">
        <v>34</v>
      </c>
      <c r="D40" s="83">
        <f t="shared" ref="D40:AI40" si="9">+D39/D12*100</f>
        <v>0</v>
      </c>
      <c r="E40" s="83">
        <f t="shared" si="9"/>
        <v>33.117307878670417</v>
      </c>
      <c r="F40" s="83">
        <f t="shared" si="9"/>
        <v>74.495450744103096</v>
      </c>
      <c r="G40" s="83">
        <f t="shared" si="9"/>
        <v>75.266633975911006</v>
      </c>
      <c r="H40" s="83">
        <f t="shared" si="9"/>
        <v>55.281955721194379</v>
      </c>
      <c r="I40" s="83">
        <f t="shared" si="9"/>
        <v>48.572807933194156</v>
      </c>
      <c r="J40" s="83">
        <f t="shared" si="9"/>
        <v>52.003467325886653</v>
      </c>
      <c r="K40" s="83">
        <f t="shared" si="9"/>
        <v>53.190543638691459</v>
      </c>
      <c r="L40" s="83">
        <f t="shared" si="9"/>
        <v>54.121040311772376</v>
      </c>
      <c r="M40" s="83">
        <f t="shared" si="9"/>
        <v>56.318187201160576</v>
      </c>
      <c r="N40" s="83">
        <f t="shared" si="9"/>
        <v>57.803021891201666</v>
      </c>
      <c r="O40" s="83">
        <f t="shared" si="9"/>
        <v>59.209332627054145</v>
      </c>
      <c r="P40" s="83">
        <f t="shared" si="9"/>
        <v>62.352953393086551</v>
      </c>
      <c r="Q40" s="83">
        <f t="shared" si="9"/>
        <v>62.463569730539703</v>
      </c>
      <c r="R40" s="83">
        <f t="shared" si="9"/>
        <v>62.136695870453316</v>
      </c>
      <c r="S40" s="83">
        <f t="shared" si="9"/>
        <v>64.445760779035325</v>
      </c>
      <c r="T40" s="83">
        <f t="shared" si="9"/>
        <v>64.959773471161114</v>
      </c>
      <c r="U40" s="83">
        <f t="shared" si="9"/>
        <v>64.911903363472504</v>
      </c>
      <c r="V40" s="83">
        <f t="shared" si="9"/>
        <v>66.588160863788787</v>
      </c>
      <c r="W40" s="83">
        <f t="shared" si="9"/>
        <v>67.056558870977682</v>
      </c>
      <c r="X40" s="83">
        <f t="shared" si="9"/>
        <v>68.07347350141832</v>
      </c>
      <c r="Y40" s="83">
        <f t="shared" si="9"/>
        <v>70.670053265073861</v>
      </c>
      <c r="Z40" s="83">
        <f t="shared" si="9"/>
        <v>71.723796529949411</v>
      </c>
      <c r="AA40" s="83">
        <f t="shared" si="9"/>
        <v>73.391198134094637</v>
      </c>
      <c r="AB40" s="83">
        <f t="shared" si="9"/>
        <v>72.773558221151319</v>
      </c>
      <c r="AC40" s="83">
        <f t="shared" si="9"/>
        <v>73.84952857959496</v>
      </c>
      <c r="AD40" s="83">
        <f t="shared" si="9"/>
        <v>74.831323798835527</v>
      </c>
      <c r="AE40" s="83">
        <f t="shared" si="9"/>
        <v>75.992621283186907</v>
      </c>
      <c r="AF40" s="83">
        <f t="shared" si="9"/>
        <v>76.335465771388797</v>
      </c>
      <c r="AG40" s="83">
        <f t="shared" si="9"/>
        <v>76.610000829951346</v>
      </c>
      <c r="AH40" s="83">
        <f t="shared" si="9"/>
        <v>76.089246149442559</v>
      </c>
      <c r="AI40" s="83">
        <f t="shared" si="9"/>
        <v>75.328235379156212</v>
      </c>
      <c r="AJ40" s="83">
        <f t="shared" ref="AJ40:BO40" si="10">+AJ39/AJ12*100</f>
        <v>73.701681178632754</v>
      </c>
      <c r="AK40" s="83">
        <f t="shared" si="10"/>
        <v>74.08594499906701</v>
      </c>
      <c r="AL40" s="83">
        <f t="shared" si="10"/>
        <v>73.714920500235877</v>
      </c>
      <c r="AM40" s="83">
        <f t="shared" si="10"/>
        <v>73.274376315557205</v>
      </c>
      <c r="AN40" s="83">
        <f t="shared" si="10"/>
        <v>72.462335706174215</v>
      </c>
      <c r="AO40" s="83">
        <f t="shared" si="10"/>
        <v>72.890160415924683</v>
      </c>
      <c r="AP40" s="83">
        <f t="shared" si="10"/>
        <v>73.225730750943285</v>
      </c>
      <c r="AQ40" s="83">
        <f t="shared" si="10"/>
        <v>73.246367159837973</v>
      </c>
      <c r="AR40" s="83">
        <f t="shared" si="10"/>
        <v>71.771874836014433</v>
      </c>
      <c r="AS40" s="83">
        <f t="shared" si="10"/>
        <v>72.100470030086854</v>
      </c>
      <c r="AT40" s="83">
        <f t="shared" si="10"/>
        <v>72.281054153607613</v>
      </c>
      <c r="AU40" s="83">
        <f t="shared" si="10"/>
        <v>71.859340764588737</v>
      </c>
      <c r="AV40" s="83">
        <f t="shared" si="10"/>
        <v>70.721197528765046</v>
      </c>
      <c r="AW40" s="83">
        <f t="shared" si="10"/>
        <v>70.916045421822886</v>
      </c>
      <c r="AX40" s="83">
        <f t="shared" si="10"/>
        <v>71.012424435487731</v>
      </c>
      <c r="AY40" s="83">
        <f t="shared" si="10"/>
        <v>70.002670415645895</v>
      </c>
      <c r="AZ40" s="83">
        <f t="shared" si="10"/>
        <v>67.405499365042203</v>
      </c>
      <c r="BA40" s="83">
        <f t="shared" si="10"/>
        <v>68.172415043680616</v>
      </c>
      <c r="BB40" s="83">
        <f t="shared" si="10"/>
        <v>68.760812899023406</v>
      </c>
      <c r="BC40" s="83">
        <f t="shared" si="10"/>
        <v>68.742682303362628</v>
      </c>
      <c r="BD40" s="83">
        <f t="shared" si="10"/>
        <v>67.790492833489083</v>
      </c>
      <c r="BE40" s="83">
        <f t="shared" si="10"/>
        <v>68.414216903103124</v>
      </c>
      <c r="BF40" s="83">
        <f t="shared" si="10"/>
        <v>68.715216612529545</v>
      </c>
      <c r="BG40" s="83">
        <f t="shared" si="10"/>
        <v>67.315734440162672</v>
      </c>
      <c r="BH40" s="83">
        <f t="shared" si="10"/>
        <v>65.617951277014271</v>
      </c>
      <c r="BI40" s="83">
        <f t="shared" si="10"/>
        <v>65.689828478658342</v>
      </c>
      <c r="BJ40" s="83">
        <f t="shared" si="10"/>
        <v>66.198879987309894</v>
      </c>
      <c r="BK40" s="83">
        <f t="shared" si="10"/>
        <v>66.709043454231619</v>
      </c>
      <c r="BL40" s="83">
        <f t="shared" si="10"/>
        <v>67.600765919797993</v>
      </c>
      <c r="BM40" s="83">
        <f t="shared" si="10"/>
        <v>69.045768076229635</v>
      </c>
      <c r="BN40" s="83">
        <f t="shared" si="10"/>
        <v>67.84502002202133</v>
      </c>
      <c r="BO40" s="83">
        <f t="shared" si="10"/>
        <v>68.086765522777654</v>
      </c>
      <c r="BP40" s="83">
        <f t="shared" ref="BP40:BW40" si="11">+BP39/BP12*100</f>
        <v>67.173800809341515</v>
      </c>
      <c r="BQ40" s="83">
        <f t="shared" si="11"/>
        <v>66.625791892730916</v>
      </c>
      <c r="BR40" s="83">
        <f t="shared" si="11"/>
        <v>65.889438261407335</v>
      </c>
      <c r="BS40" s="83">
        <f t="shared" si="11"/>
        <v>64.825213129727572</v>
      </c>
      <c r="BT40" s="83">
        <f t="shared" si="11"/>
        <v>64.041878922019606</v>
      </c>
      <c r="BU40" s="83">
        <f t="shared" si="11"/>
        <v>64.019969496962801</v>
      </c>
      <c r="BV40" s="83">
        <f t="shared" si="11"/>
        <v>64.567119727783165</v>
      </c>
      <c r="BW40" s="83">
        <f t="shared" si="11"/>
        <v>63.990710985423668</v>
      </c>
      <c r="BX40" s="83">
        <v>62.82</v>
      </c>
      <c r="BY40" s="83">
        <v>62.4651675448102</v>
      </c>
      <c r="BZ40" s="83">
        <v>62.548784540328903</v>
      </c>
      <c r="CA40" s="83">
        <v>62.09</v>
      </c>
      <c r="CB40" s="83">
        <v>60.59</v>
      </c>
      <c r="CC40" s="83">
        <v>60.74</v>
      </c>
      <c r="CD40" s="83">
        <v>60.61</v>
      </c>
      <c r="CE40" s="83">
        <v>60.44</v>
      </c>
      <c r="CF40" s="83">
        <v>59.192289627587044</v>
      </c>
      <c r="CG40" s="83">
        <v>59.310243580913315</v>
      </c>
    </row>
    <row r="41" spans="1:85" s="4" customFormat="1" ht="15" customHeight="1" x14ac:dyDescent="0.25">
      <c r="A41" s="5"/>
      <c r="B41" s="3" t="s">
        <v>30</v>
      </c>
      <c r="C41" s="36" t="s">
        <v>9</v>
      </c>
      <c r="D41" s="57">
        <v>0</v>
      </c>
      <c r="E41" s="51">
        <v>421</v>
      </c>
      <c r="F41" s="51">
        <v>2240</v>
      </c>
      <c r="G41" s="51">
        <v>3070</v>
      </c>
      <c r="H41" s="51">
        <v>2684</v>
      </c>
      <c r="I41" s="51">
        <v>3002</v>
      </c>
      <c r="J41" s="51">
        <v>3240</v>
      </c>
      <c r="K41" s="51">
        <v>3970</v>
      </c>
      <c r="L41" s="51">
        <v>4108</v>
      </c>
      <c r="M41" s="51">
        <v>4909</v>
      </c>
      <c r="N41" s="51">
        <v>5206</v>
      </c>
      <c r="O41" s="51">
        <v>6078</v>
      </c>
      <c r="P41" s="51">
        <v>6779</v>
      </c>
      <c r="Q41" s="51">
        <v>8285</v>
      </c>
      <c r="R41" s="51">
        <v>9181</v>
      </c>
      <c r="S41" s="51">
        <v>10676</v>
      </c>
      <c r="T41" s="51">
        <v>9960</v>
      </c>
      <c r="U41" s="51">
        <v>11391</v>
      </c>
      <c r="V41" s="51">
        <v>11960</v>
      </c>
      <c r="W41" s="51">
        <v>13200</v>
      </c>
      <c r="X41" s="51">
        <v>13702</v>
      </c>
      <c r="Y41" s="51">
        <v>17012</v>
      </c>
      <c r="Z41" s="51">
        <v>18001</v>
      </c>
      <c r="AA41" s="51">
        <v>19919</v>
      </c>
      <c r="AB41" s="51">
        <v>19537</v>
      </c>
      <c r="AC41" s="51">
        <v>23315</v>
      </c>
      <c r="AD41" s="51">
        <v>24004</v>
      </c>
      <c r="AE41" s="51">
        <v>25895</v>
      </c>
      <c r="AF41" s="51">
        <v>24430</v>
      </c>
      <c r="AG41" s="51">
        <v>29479</v>
      </c>
      <c r="AH41" s="51">
        <v>29487</v>
      </c>
      <c r="AI41" s="51">
        <v>32078</v>
      </c>
      <c r="AJ41" s="51">
        <v>31564</v>
      </c>
      <c r="AK41" s="51">
        <v>36741</v>
      </c>
      <c r="AL41" s="51">
        <v>36909</v>
      </c>
      <c r="AM41" s="51">
        <v>40343</v>
      </c>
      <c r="AN41" s="51">
        <v>38822</v>
      </c>
      <c r="AO41" s="51">
        <v>45289</v>
      </c>
      <c r="AP41" s="51">
        <v>45245</v>
      </c>
      <c r="AQ41" s="51">
        <v>49115</v>
      </c>
      <c r="AR41" s="51">
        <v>45808</v>
      </c>
      <c r="AS41" s="51">
        <v>52907</v>
      </c>
      <c r="AT41" s="51">
        <v>52156</v>
      </c>
      <c r="AU41" s="51">
        <v>56329</v>
      </c>
      <c r="AV41" s="51">
        <v>53870</v>
      </c>
      <c r="AW41" s="51">
        <v>59075</v>
      </c>
      <c r="AX41" s="51">
        <v>60509</v>
      </c>
      <c r="AY41" s="51">
        <v>68730</v>
      </c>
      <c r="AZ41" s="51">
        <v>64478</v>
      </c>
      <c r="BA41" s="51">
        <v>73977</v>
      </c>
      <c r="BB41" s="51">
        <v>73277</v>
      </c>
      <c r="BC41" s="51">
        <v>80101</v>
      </c>
      <c r="BD41" s="51">
        <v>76230</v>
      </c>
      <c r="BE41" s="51">
        <v>83863</v>
      </c>
      <c r="BF41" s="51">
        <v>84222</v>
      </c>
      <c r="BG41" s="51">
        <v>98800</v>
      </c>
      <c r="BH41" s="54">
        <v>94154</v>
      </c>
      <c r="BI41" s="54">
        <v>103740</v>
      </c>
      <c r="BJ41" s="54">
        <v>101676</v>
      </c>
      <c r="BK41" s="54">
        <v>93394</v>
      </c>
      <c r="BL41" s="54">
        <v>81779</v>
      </c>
      <c r="BM41" s="54">
        <v>85721</v>
      </c>
      <c r="BN41" s="54">
        <v>87021</v>
      </c>
      <c r="BO41" s="51">
        <v>96246</v>
      </c>
      <c r="BP41" s="54">
        <v>92441</v>
      </c>
      <c r="BQ41" s="54">
        <v>102267</v>
      </c>
      <c r="BR41" s="54">
        <v>102539</v>
      </c>
      <c r="BS41" s="54">
        <v>114546</v>
      </c>
      <c r="BT41" s="54">
        <v>110562</v>
      </c>
      <c r="BU41" s="54">
        <v>122137</v>
      </c>
      <c r="BV41" s="54">
        <v>119915</v>
      </c>
      <c r="BW41" s="54">
        <v>126535</v>
      </c>
      <c r="BX41" s="54">
        <v>119516</v>
      </c>
      <c r="BY41" s="54">
        <v>131196.79032258064</v>
      </c>
      <c r="BZ41" s="54">
        <v>126574.69230769231</v>
      </c>
      <c r="CA41" s="54">
        <v>132988</v>
      </c>
      <c r="CB41" s="54">
        <v>124183</v>
      </c>
      <c r="CC41" s="54">
        <v>132417</v>
      </c>
      <c r="CD41" s="54">
        <v>126432</v>
      </c>
      <c r="CE41" s="54">
        <v>132779</v>
      </c>
      <c r="CF41" s="54">
        <v>124025.69841269842</v>
      </c>
      <c r="CG41" s="54">
        <v>133319.87096774194</v>
      </c>
    </row>
    <row r="42" spans="1:85" s="4" customFormat="1" ht="15" customHeight="1" thickBot="1" x14ac:dyDescent="0.3">
      <c r="A42" s="74"/>
      <c r="B42" s="75" t="s">
        <v>26</v>
      </c>
      <c r="C42" s="76" t="s">
        <v>14</v>
      </c>
      <c r="D42" s="77"/>
      <c r="E42" s="78">
        <v>2745</v>
      </c>
      <c r="F42" s="78">
        <v>2731</v>
      </c>
      <c r="G42" s="78">
        <v>2720</v>
      </c>
      <c r="H42" s="78">
        <v>4206</v>
      </c>
      <c r="I42" s="78">
        <v>4168</v>
      </c>
      <c r="J42" s="78">
        <v>3731</v>
      </c>
      <c r="K42" s="78">
        <v>3614</v>
      </c>
      <c r="L42" s="78">
        <v>3499</v>
      </c>
      <c r="M42" s="78">
        <v>3425</v>
      </c>
      <c r="N42" s="78">
        <v>3364</v>
      </c>
      <c r="O42" s="78">
        <v>3242</v>
      </c>
      <c r="P42" s="78">
        <v>3380</v>
      </c>
      <c r="Q42" s="78">
        <v>3521</v>
      </c>
      <c r="R42" s="78">
        <v>3642</v>
      </c>
      <c r="S42" s="78">
        <v>3498</v>
      </c>
      <c r="T42" s="78">
        <v>3335</v>
      </c>
      <c r="U42" s="78">
        <v>3216</v>
      </c>
      <c r="V42" s="78">
        <v>3264</v>
      </c>
      <c r="W42" s="78">
        <v>3087</v>
      </c>
      <c r="X42" s="78">
        <v>3292</v>
      </c>
      <c r="Y42" s="78">
        <v>3411</v>
      </c>
      <c r="Z42" s="78">
        <v>3469</v>
      </c>
      <c r="AA42" s="78">
        <v>3670</v>
      </c>
      <c r="AB42" s="78">
        <v>3665</v>
      </c>
      <c r="AC42" s="78">
        <v>3704</v>
      </c>
      <c r="AD42" s="78">
        <v>3716</v>
      </c>
      <c r="AE42" s="78">
        <v>3739</v>
      </c>
      <c r="AF42" s="78">
        <v>3646</v>
      </c>
      <c r="AG42" s="78">
        <v>3810</v>
      </c>
      <c r="AH42" s="78">
        <v>3855</v>
      </c>
      <c r="AI42" s="78">
        <v>3910</v>
      </c>
      <c r="AJ42" s="78">
        <v>3915</v>
      </c>
      <c r="AK42" s="78">
        <v>3957</v>
      </c>
      <c r="AL42" s="78">
        <v>4048</v>
      </c>
      <c r="AM42" s="78">
        <v>4227</v>
      </c>
      <c r="AN42" s="78">
        <v>4212</v>
      </c>
      <c r="AO42" s="78">
        <v>4206</v>
      </c>
      <c r="AP42" s="78">
        <v>4190</v>
      </c>
      <c r="AQ42" s="78">
        <v>4287</v>
      </c>
      <c r="AR42" s="78">
        <v>4224</v>
      </c>
      <c r="AS42" s="78">
        <v>4194</v>
      </c>
      <c r="AT42" s="78">
        <v>4104</v>
      </c>
      <c r="AU42" s="78">
        <v>4184</v>
      </c>
      <c r="AV42" s="78">
        <v>4137</v>
      </c>
      <c r="AW42" s="78">
        <v>4093</v>
      </c>
      <c r="AX42" s="78">
        <v>3956</v>
      </c>
      <c r="AY42" s="78">
        <v>4280</v>
      </c>
      <c r="AZ42" s="78">
        <v>4267</v>
      </c>
      <c r="BA42" s="78">
        <v>4372</v>
      </c>
      <c r="BB42" s="78">
        <v>4443</v>
      </c>
      <c r="BC42" s="78">
        <v>4555</v>
      </c>
      <c r="BD42" s="78">
        <v>4484</v>
      </c>
      <c r="BE42" s="78">
        <v>4418</v>
      </c>
      <c r="BF42" s="78">
        <v>4370</v>
      </c>
      <c r="BG42" s="78">
        <v>4582</v>
      </c>
      <c r="BH42" s="79">
        <v>4502</v>
      </c>
      <c r="BI42" s="79">
        <v>4456</v>
      </c>
      <c r="BJ42" s="79">
        <v>4380</v>
      </c>
      <c r="BK42" s="79">
        <v>4376</v>
      </c>
      <c r="BL42" s="79">
        <v>4541</v>
      </c>
      <c r="BM42" s="79">
        <v>4472</v>
      </c>
      <c r="BN42" s="79">
        <v>3721</v>
      </c>
      <c r="BO42" s="78">
        <v>3710</v>
      </c>
      <c r="BP42" s="79">
        <v>3669</v>
      </c>
      <c r="BQ42" s="79">
        <v>3815</v>
      </c>
      <c r="BR42" s="79">
        <v>4271</v>
      </c>
      <c r="BS42" s="79">
        <v>4200</v>
      </c>
      <c r="BT42" s="79">
        <v>5649</v>
      </c>
      <c r="BU42" s="79">
        <v>5062</v>
      </c>
      <c r="BV42" s="79">
        <v>5763</v>
      </c>
      <c r="BW42" s="79">
        <v>5708</v>
      </c>
      <c r="BX42" s="79">
        <v>6185</v>
      </c>
      <c r="BY42" s="79">
        <v>5769.645967686316</v>
      </c>
      <c r="BZ42" s="79">
        <v>5432.8033736237203</v>
      </c>
      <c r="CA42" s="79">
        <v>5668</v>
      </c>
      <c r="CB42" s="79">
        <v>5478</v>
      </c>
      <c r="CC42" s="79">
        <v>5634</v>
      </c>
      <c r="CD42" s="79">
        <v>5634</v>
      </c>
      <c r="CE42" s="79">
        <v>5781</v>
      </c>
      <c r="CF42" s="79">
        <v>5803.1693544131085</v>
      </c>
      <c r="CG42" s="79">
        <v>6033.7821985820665</v>
      </c>
    </row>
    <row r="43" spans="1:85" ht="10.5" x14ac:dyDescent="0.25">
      <c r="B43" s="150" t="s">
        <v>37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</row>
    <row r="44" spans="1:85" ht="12" x14ac:dyDescent="0.2">
      <c r="B44" s="23" t="s">
        <v>38</v>
      </c>
    </row>
    <row r="46" spans="1:85" x14ac:dyDescent="0.2">
      <c r="K46" s="17"/>
    </row>
    <row r="47" spans="1:85" x14ac:dyDescent="0.2">
      <c r="K47" s="18"/>
    </row>
    <row r="48" spans="1:85" x14ac:dyDescent="0.2">
      <c r="K48" s="19"/>
    </row>
    <row r="49" spans="11:67" x14ac:dyDescent="0.2">
      <c r="K49" s="18"/>
      <c r="BL49" s="24"/>
      <c r="BM49" s="24"/>
      <c r="BN49" s="24"/>
      <c r="BO49" s="24"/>
    </row>
    <row r="50" spans="11:67" x14ac:dyDescent="0.2">
      <c r="K50" s="20"/>
      <c r="BL50" s="24"/>
      <c r="BM50" s="24"/>
      <c r="BN50" s="24"/>
      <c r="BO50" s="24"/>
    </row>
    <row r="51" spans="11:67" x14ac:dyDescent="0.2">
      <c r="K51" s="20"/>
    </row>
  </sheetData>
  <mergeCells count="1">
    <mergeCell ref="B43:Q43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20" orientation="landscape" r:id="rId1"/>
  <headerFooter>
    <oddHeader>&amp;R&amp;Z&amp;F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85DE-3737-4D1E-A82B-5FE4B0013B04}">
  <sheetPr>
    <pageSetUpPr fitToPage="1"/>
  </sheetPr>
  <dimension ref="A1:AS50"/>
  <sheetViews>
    <sheetView zoomScale="90" zoomScaleNormal="90" workbookViewId="0">
      <pane xSplit="3" ySplit="1" topLeftCell="H20" activePane="bottomRight" state="frozen"/>
      <selection pane="topRight" activeCell="D1" sqref="D1"/>
      <selection pane="bottomLeft" activeCell="A2" sqref="A2"/>
      <selection pane="bottomRight" activeCell="X41" sqref="X41"/>
    </sheetView>
  </sheetViews>
  <sheetFormatPr defaultColWidth="9.09765625" defaultRowHeight="10" x14ac:dyDescent="0.2"/>
  <cols>
    <col min="1" max="1" width="4.8984375" style="21" customWidth="1"/>
    <col min="2" max="2" width="31.59765625" style="15" customWidth="1"/>
    <col min="3" max="3" width="9.69921875" style="15" customWidth="1"/>
    <col min="4" max="21" width="10.8984375" style="15" customWidth="1"/>
    <col min="22" max="22" width="12.09765625" style="15" customWidth="1"/>
    <col min="23" max="23" width="11.69921875" style="15" customWidth="1"/>
    <col min="24" max="24" width="29.59765625" style="15" customWidth="1"/>
    <col min="25" max="45" width="9.09765625" style="15"/>
    <col min="46" max="16384" width="9.09765625" style="21"/>
  </cols>
  <sheetData>
    <row r="1" spans="1:27" s="35" customFormat="1" ht="30" customHeight="1" x14ac:dyDescent="0.25">
      <c r="A1" s="1"/>
      <c r="B1" s="1" t="s">
        <v>21</v>
      </c>
      <c r="C1" s="72" t="s">
        <v>39</v>
      </c>
      <c r="D1" s="120">
        <v>2005</v>
      </c>
      <c r="E1" s="120">
        <v>2006</v>
      </c>
      <c r="F1" s="120">
        <v>2007</v>
      </c>
      <c r="G1" s="120">
        <v>2008</v>
      </c>
      <c r="H1" s="120">
        <v>2009</v>
      </c>
      <c r="I1" s="120">
        <v>2010</v>
      </c>
      <c r="J1" s="120">
        <v>2011</v>
      </c>
      <c r="K1" s="120">
        <v>2012</v>
      </c>
      <c r="L1" s="120">
        <v>2013</v>
      </c>
      <c r="M1" s="120">
        <v>2014</v>
      </c>
      <c r="N1" s="120">
        <v>2015</v>
      </c>
      <c r="O1" s="120">
        <v>2016</v>
      </c>
      <c r="P1" s="120">
        <v>2017</v>
      </c>
      <c r="Q1" s="120">
        <v>2018</v>
      </c>
      <c r="R1" s="120">
        <v>2019</v>
      </c>
      <c r="S1" s="120">
        <v>2020</v>
      </c>
      <c r="T1" s="120">
        <v>2021</v>
      </c>
      <c r="U1" s="120">
        <v>2022</v>
      </c>
      <c r="V1" s="120">
        <v>2023</v>
      </c>
      <c r="W1" s="120">
        <v>2024</v>
      </c>
    </row>
    <row r="2" spans="1:27" s="14" customFormat="1" ht="13.5" customHeight="1" x14ac:dyDescent="0.2">
      <c r="A2" s="12" t="s">
        <v>0</v>
      </c>
      <c r="B2" s="90" t="s">
        <v>1</v>
      </c>
      <c r="C2" s="100"/>
      <c r="D2" s="101">
        <v>216.33333333333334</v>
      </c>
      <c r="E2" s="101">
        <v>255</v>
      </c>
      <c r="F2" s="101">
        <v>255</v>
      </c>
      <c r="G2" s="101">
        <v>256</v>
      </c>
      <c r="H2" s="101">
        <v>259</v>
      </c>
      <c r="I2" s="101">
        <v>258</v>
      </c>
      <c r="J2" s="101">
        <v>256</v>
      </c>
      <c r="K2" s="101">
        <v>256</v>
      </c>
      <c r="L2" s="101">
        <v>255</v>
      </c>
      <c r="M2" s="101">
        <v>255</v>
      </c>
      <c r="N2" s="101">
        <v>256</v>
      </c>
      <c r="O2" s="101">
        <v>257</v>
      </c>
      <c r="P2" s="101">
        <v>255</v>
      </c>
      <c r="Q2" s="101">
        <v>255</v>
      </c>
      <c r="R2" s="102">
        <v>255</v>
      </c>
      <c r="S2" s="101">
        <v>257</v>
      </c>
      <c r="T2" s="102">
        <v>258</v>
      </c>
      <c r="U2" s="101">
        <v>257</v>
      </c>
      <c r="V2" s="101">
        <v>255</v>
      </c>
      <c r="W2" s="101">
        <v>256</v>
      </c>
      <c r="AA2" s="132"/>
    </row>
    <row r="3" spans="1:27" s="14" customFormat="1" ht="13.5" customHeight="1" x14ac:dyDescent="0.2">
      <c r="A3" s="88" t="s">
        <v>2</v>
      </c>
      <c r="B3" s="91" t="s">
        <v>19</v>
      </c>
      <c r="C3" s="103"/>
      <c r="D3" s="104">
        <v>33.666666666666664</v>
      </c>
      <c r="E3" s="104">
        <v>33</v>
      </c>
      <c r="F3" s="104">
        <v>31</v>
      </c>
      <c r="G3" s="104">
        <v>31</v>
      </c>
      <c r="H3" s="104">
        <v>29</v>
      </c>
      <c r="I3" s="104">
        <v>26</v>
      </c>
      <c r="J3" s="104">
        <v>25</v>
      </c>
      <c r="K3" s="104">
        <v>25</v>
      </c>
      <c r="L3" s="104">
        <v>25</v>
      </c>
      <c r="M3" s="104">
        <v>24</v>
      </c>
      <c r="N3" s="104">
        <v>21</v>
      </c>
      <c r="O3" s="105">
        <v>20</v>
      </c>
      <c r="P3" s="105">
        <v>20</v>
      </c>
      <c r="Q3" s="105">
        <v>21</v>
      </c>
      <c r="R3" s="105">
        <v>19</v>
      </c>
      <c r="S3" s="104">
        <v>19</v>
      </c>
      <c r="T3" s="105">
        <v>19</v>
      </c>
      <c r="U3" s="104">
        <v>18</v>
      </c>
      <c r="V3" s="104">
        <v>17</v>
      </c>
      <c r="W3" s="104">
        <v>16</v>
      </c>
      <c r="AA3" s="133"/>
    </row>
    <row r="4" spans="1:27" s="14" customFormat="1" ht="13.5" customHeight="1" x14ac:dyDescent="0.2">
      <c r="A4" s="12" t="s">
        <v>3</v>
      </c>
      <c r="B4" s="13" t="s">
        <v>20</v>
      </c>
      <c r="C4" s="37"/>
      <c r="D4" s="38">
        <v>2243</v>
      </c>
      <c r="E4" s="38">
        <v>1102</v>
      </c>
      <c r="F4" s="38">
        <v>1210</v>
      </c>
      <c r="G4" s="38">
        <v>1405</v>
      </c>
      <c r="H4" s="38">
        <v>1411</v>
      </c>
      <c r="I4" s="38">
        <v>1433</v>
      </c>
      <c r="J4" s="38">
        <v>1424</v>
      </c>
      <c r="K4" s="38">
        <v>1426</v>
      </c>
      <c r="L4" s="38">
        <v>1415</v>
      </c>
      <c r="M4" s="38">
        <v>1409</v>
      </c>
      <c r="N4" s="38">
        <v>1339</v>
      </c>
      <c r="O4" s="39">
        <v>1281</v>
      </c>
      <c r="P4" s="39">
        <v>1271</v>
      </c>
      <c r="Q4" s="39">
        <v>1487</v>
      </c>
      <c r="R4" s="39">
        <v>2074</v>
      </c>
      <c r="S4" s="38">
        <v>2046</v>
      </c>
      <c r="T4" s="39">
        <v>2144</v>
      </c>
      <c r="U4" s="38">
        <v>2105</v>
      </c>
      <c r="V4" s="38">
        <v>1978</v>
      </c>
      <c r="W4" s="38">
        <v>1987</v>
      </c>
      <c r="AA4" s="134"/>
    </row>
    <row r="5" spans="1:27" s="31" customFormat="1" ht="13.5" customHeight="1" x14ac:dyDescent="0.25">
      <c r="A5" s="25" t="s">
        <v>4</v>
      </c>
      <c r="B5" s="92" t="s">
        <v>22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  <c r="O5" s="28"/>
      <c r="P5" s="28"/>
      <c r="Q5" s="28"/>
      <c r="R5" s="28"/>
      <c r="S5" s="29"/>
      <c r="T5" s="30"/>
      <c r="U5" s="29"/>
      <c r="V5" s="29"/>
      <c r="W5" s="29"/>
      <c r="AA5" s="128"/>
    </row>
    <row r="6" spans="1:27" s="14" customFormat="1" ht="13.5" customHeight="1" x14ac:dyDescent="0.2">
      <c r="A6" s="12"/>
      <c r="B6" s="13" t="s">
        <v>23</v>
      </c>
      <c r="C6" s="37" t="s">
        <v>33</v>
      </c>
      <c r="D6" s="106">
        <v>2.2664351229999999</v>
      </c>
      <c r="E6" s="106">
        <v>7.6762600000000001</v>
      </c>
      <c r="F6" s="106">
        <v>10.1942895</v>
      </c>
      <c r="G6" s="106">
        <v>17.106690099999998</v>
      </c>
      <c r="H6" s="106">
        <v>21.1022173</v>
      </c>
      <c r="I6" s="106">
        <v>31.386552569999999</v>
      </c>
      <c r="J6" s="106">
        <v>41.761696000000001</v>
      </c>
      <c r="K6" s="106">
        <v>52.261918731999998</v>
      </c>
      <c r="L6" s="106">
        <v>71.007876276000005</v>
      </c>
      <c r="M6" s="106">
        <v>88.594596719000009</v>
      </c>
      <c r="N6" s="106">
        <v>100.83724206000001</v>
      </c>
      <c r="O6" s="106">
        <v>116.299234173</v>
      </c>
      <c r="P6" s="106">
        <v>155.99557857500002</v>
      </c>
      <c r="Q6" s="106">
        <v>184.82927730599999</v>
      </c>
      <c r="R6" s="106">
        <v>211.498583561</v>
      </c>
      <c r="S6" s="106">
        <v>173.28710175999998</v>
      </c>
      <c r="T6" s="106">
        <v>236.98166755699998</v>
      </c>
      <c r="U6" s="106">
        <v>346.33776970000002</v>
      </c>
      <c r="V6" s="106">
        <v>359.783650959</v>
      </c>
      <c r="W6" s="106">
        <v>368.84699999999998</v>
      </c>
      <c r="AA6" s="135"/>
    </row>
    <row r="7" spans="1:27" s="14" customFormat="1" ht="13.5" customHeight="1" x14ac:dyDescent="0.2">
      <c r="A7" s="88"/>
      <c r="B7" s="89" t="s">
        <v>24</v>
      </c>
      <c r="C7" s="107" t="s">
        <v>33</v>
      </c>
      <c r="D7" s="108">
        <v>0.188869594</v>
      </c>
      <c r="E7" s="108">
        <v>0.63968833300000005</v>
      </c>
      <c r="F7" s="108">
        <v>0.84952412499999996</v>
      </c>
      <c r="G7" s="108">
        <v>1.425557508</v>
      </c>
      <c r="H7" s="108">
        <v>1.7585181080000001</v>
      </c>
      <c r="I7" s="108">
        <v>2.6155460475000001</v>
      </c>
      <c r="J7" s="108">
        <v>3.4801413330000002</v>
      </c>
      <c r="K7" s="108">
        <v>4.3551598939999998</v>
      </c>
      <c r="L7" s="108">
        <v>5.9173230230000007</v>
      </c>
      <c r="M7" s="108">
        <v>7.3828830590000001</v>
      </c>
      <c r="N7" s="108">
        <v>8.4031035050000007</v>
      </c>
      <c r="O7" s="108">
        <v>9.6916028470000004</v>
      </c>
      <c r="P7" s="108">
        <v>12.999631548</v>
      </c>
      <c r="Q7" s="108">
        <v>15.402439776</v>
      </c>
      <c r="R7" s="108">
        <v>17.624881963</v>
      </c>
      <c r="S7" s="108">
        <v>14.440591810000001</v>
      </c>
      <c r="T7" s="108">
        <v>19.748472295999999</v>
      </c>
      <c r="U7" s="108">
        <v>28.861480808</v>
      </c>
      <c r="V7" s="108">
        <v>29.981970913249999</v>
      </c>
      <c r="W7" s="108">
        <v>30.73725</v>
      </c>
      <c r="AA7" s="135"/>
    </row>
    <row r="8" spans="1:27" s="14" customFormat="1" ht="13.5" customHeight="1" x14ac:dyDescent="0.2">
      <c r="A8" s="12"/>
      <c r="B8" s="13" t="s">
        <v>25</v>
      </c>
      <c r="C8" s="37" t="s">
        <v>33</v>
      </c>
      <c r="D8" s="106">
        <v>1.0476588E-2</v>
      </c>
      <c r="E8" s="106">
        <v>3.0102980000000001E-2</v>
      </c>
      <c r="F8" s="106">
        <v>3.9977605999999999E-2</v>
      </c>
      <c r="G8" s="106">
        <v>6.6823008000000003E-2</v>
      </c>
      <c r="H8" s="106">
        <v>8.1475740000000005E-2</v>
      </c>
      <c r="I8" s="106">
        <v>0.121653304</v>
      </c>
      <c r="J8" s="106">
        <v>0.163131625</v>
      </c>
      <c r="K8" s="106">
        <v>0.20414811999999999</v>
      </c>
      <c r="L8" s="106">
        <v>0.27846226000000002</v>
      </c>
      <c r="M8" s="106">
        <v>0.34742979200000002</v>
      </c>
      <c r="N8" s="106">
        <v>0.39389547699999999</v>
      </c>
      <c r="O8" s="106">
        <v>0.45252620300000002</v>
      </c>
      <c r="P8" s="106">
        <v>0.61174736699999999</v>
      </c>
      <c r="Q8" s="106">
        <v>0.72482069500000001</v>
      </c>
      <c r="R8" s="106">
        <v>0.82940621000000003</v>
      </c>
      <c r="S8" s="106">
        <v>0.67426887800000002</v>
      </c>
      <c r="T8" s="106">
        <v>0.91853359499999998</v>
      </c>
      <c r="U8" s="106">
        <v>1.3476177810000001</v>
      </c>
      <c r="V8" s="106">
        <v>1.4109162782705882</v>
      </c>
      <c r="W8" s="106">
        <v>1.4408085937499999</v>
      </c>
      <c r="AA8" s="135"/>
    </row>
    <row r="9" spans="1:27" s="14" customFormat="1" ht="13.5" customHeight="1" x14ac:dyDescent="0.2">
      <c r="A9" s="88"/>
      <c r="B9" s="89" t="s">
        <v>26</v>
      </c>
      <c r="C9" s="107" t="s">
        <v>14</v>
      </c>
      <c r="D9" s="109">
        <v>3757</v>
      </c>
      <c r="E9" s="109">
        <v>4877</v>
      </c>
      <c r="F9" s="109">
        <v>4494</v>
      </c>
      <c r="G9" s="109">
        <v>4807</v>
      </c>
      <c r="H9" s="109">
        <v>4618</v>
      </c>
      <c r="I9" s="109">
        <v>5036</v>
      </c>
      <c r="J9" s="109">
        <v>5238</v>
      </c>
      <c r="K9" s="109">
        <v>5382</v>
      </c>
      <c r="L9" s="109">
        <v>5632</v>
      </c>
      <c r="M9" s="109">
        <v>5680</v>
      </c>
      <c r="N9" s="109">
        <v>5472</v>
      </c>
      <c r="O9" s="109">
        <v>5276</v>
      </c>
      <c r="P9" s="109">
        <v>5732</v>
      </c>
      <c r="Q9" s="109">
        <v>5746</v>
      </c>
      <c r="R9" s="110">
        <v>5576</v>
      </c>
      <c r="S9" s="109">
        <v>5236</v>
      </c>
      <c r="T9" s="110">
        <v>5884</v>
      </c>
      <c r="U9" s="109">
        <v>7218</v>
      </c>
      <c r="V9" s="109">
        <v>6914.0921897340786</v>
      </c>
      <c r="W9" s="109">
        <v>6771</v>
      </c>
      <c r="X9" s="147"/>
      <c r="Z9" s="126"/>
      <c r="AA9" s="136"/>
    </row>
    <row r="10" spans="1:27" s="31" customFormat="1" ht="13.5" customHeight="1" x14ac:dyDescent="0.25">
      <c r="A10" s="25" t="s">
        <v>5</v>
      </c>
      <c r="B10" s="92" t="s">
        <v>8</v>
      </c>
      <c r="C10" s="10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2"/>
      <c r="O10" s="121"/>
      <c r="P10" s="121"/>
      <c r="Q10" s="121"/>
      <c r="R10" s="121"/>
      <c r="S10" s="122"/>
      <c r="T10" s="121"/>
      <c r="U10" s="122"/>
      <c r="V10" s="122"/>
      <c r="W10" s="122"/>
      <c r="AA10" s="129"/>
    </row>
    <row r="11" spans="1:27" s="14" customFormat="1" ht="13.5" customHeight="1" x14ac:dyDescent="0.2">
      <c r="A11" s="12"/>
      <c r="B11" s="13" t="s">
        <v>23</v>
      </c>
      <c r="C11" s="37" t="s">
        <v>9</v>
      </c>
      <c r="D11" s="111">
        <v>603290</v>
      </c>
      <c r="E11" s="111">
        <v>1573871</v>
      </c>
      <c r="F11" s="111">
        <v>2268522</v>
      </c>
      <c r="G11" s="111">
        <v>3558387</v>
      </c>
      <c r="H11" s="111">
        <v>4569282</v>
      </c>
      <c r="I11" s="111">
        <v>6232377</v>
      </c>
      <c r="J11" s="111">
        <v>7973106</v>
      </c>
      <c r="K11" s="111">
        <v>9710258</v>
      </c>
      <c r="L11" s="111">
        <v>12607925</v>
      </c>
      <c r="M11" s="111">
        <v>15597023</v>
      </c>
      <c r="N11" s="111">
        <v>18428007</v>
      </c>
      <c r="O11" s="111">
        <v>22044828</v>
      </c>
      <c r="P11" s="111">
        <v>27213513</v>
      </c>
      <c r="Q11" s="111">
        <v>32167046</v>
      </c>
      <c r="R11" s="111">
        <v>37928198</v>
      </c>
      <c r="S11" s="111">
        <v>33093432</v>
      </c>
      <c r="T11" s="111">
        <v>40273208</v>
      </c>
      <c r="U11" s="111">
        <v>47981086</v>
      </c>
      <c r="V11" s="111">
        <v>52036282</v>
      </c>
      <c r="W11" s="111">
        <v>54474238</v>
      </c>
      <c r="AA11" s="134"/>
    </row>
    <row r="12" spans="1:27" s="14" customFormat="1" ht="13.5" customHeight="1" x14ac:dyDescent="0.2">
      <c r="A12" s="88"/>
      <c r="B12" s="89" t="s">
        <v>24</v>
      </c>
      <c r="C12" s="107" t="s">
        <v>9</v>
      </c>
      <c r="D12" s="109">
        <v>50274</v>
      </c>
      <c r="E12" s="109">
        <v>131156</v>
      </c>
      <c r="F12" s="109">
        <v>189044</v>
      </c>
      <c r="G12" s="109">
        <v>296532</v>
      </c>
      <c r="H12" s="109">
        <v>380774</v>
      </c>
      <c r="I12" s="109">
        <v>519365</v>
      </c>
      <c r="J12" s="109">
        <v>664426</v>
      </c>
      <c r="K12" s="109">
        <v>809188</v>
      </c>
      <c r="L12" s="109">
        <v>1050660</v>
      </c>
      <c r="M12" s="109">
        <v>1299752</v>
      </c>
      <c r="N12" s="109">
        <v>1535667</v>
      </c>
      <c r="O12" s="109">
        <v>1837069</v>
      </c>
      <c r="P12" s="109">
        <v>2267793</v>
      </c>
      <c r="Q12" s="109">
        <v>2680587</v>
      </c>
      <c r="R12" s="109">
        <v>3160683</v>
      </c>
      <c r="S12" s="109">
        <v>2757786</v>
      </c>
      <c r="T12" s="109">
        <v>3356101</v>
      </c>
      <c r="U12" s="109">
        <v>3998424</v>
      </c>
      <c r="V12" s="109">
        <v>4336356.833333333</v>
      </c>
      <c r="W12" s="109">
        <v>4539519.833333333</v>
      </c>
      <c r="AA12" s="134"/>
    </row>
    <row r="13" spans="1:27" s="14" customFormat="1" ht="13.5" customHeight="1" x14ac:dyDescent="0.2">
      <c r="A13" s="12"/>
      <c r="B13" s="13" t="s">
        <v>25</v>
      </c>
      <c r="C13" s="37" t="s">
        <v>9</v>
      </c>
      <c r="D13" s="111">
        <v>2789</v>
      </c>
      <c r="E13" s="111">
        <v>6172</v>
      </c>
      <c r="F13" s="111">
        <v>8896</v>
      </c>
      <c r="G13" s="111">
        <v>13900</v>
      </c>
      <c r="H13" s="111">
        <v>17642</v>
      </c>
      <c r="I13" s="111">
        <v>24157</v>
      </c>
      <c r="J13" s="111">
        <v>31145</v>
      </c>
      <c r="K13" s="111">
        <v>37931</v>
      </c>
      <c r="L13" s="111">
        <v>49443</v>
      </c>
      <c r="M13" s="111">
        <v>61165</v>
      </c>
      <c r="N13" s="111">
        <v>71984</v>
      </c>
      <c r="O13" s="111">
        <v>85778</v>
      </c>
      <c r="P13" s="111">
        <v>106720</v>
      </c>
      <c r="Q13" s="111">
        <v>126145</v>
      </c>
      <c r="R13" s="112">
        <v>148738</v>
      </c>
      <c r="S13" s="111">
        <v>128768</v>
      </c>
      <c r="T13" s="112">
        <v>156098</v>
      </c>
      <c r="U13" s="111">
        <v>186697</v>
      </c>
      <c r="V13" s="111">
        <v>204063.85098039216</v>
      </c>
      <c r="W13" s="111">
        <v>212789.9921875</v>
      </c>
      <c r="AA13" s="136"/>
    </row>
    <row r="14" spans="1:27" s="31" customFormat="1" ht="13.5" customHeight="1" x14ac:dyDescent="0.25">
      <c r="A14" s="25" t="s">
        <v>6</v>
      </c>
      <c r="B14" s="26" t="s">
        <v>15</v>
      </c>
      <c r="C14" s="10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9"/>
      <c r="O14" s="98"/>
      <c r="P14" s="98"/>
      <c r="Q14" s="98"/>
      <c r="R14" s="98"/>
      <c r="S14" s="99"/>
      <c r="T14" s="98"/>
      <c r="U14" s="99"/>
      <c r="V14" s="99"/>
      <c r="W14" s="99"/>
      <c r="AA14" s="130"/>
    </row>
    <row r="15" spans="1:27" s="14" customFormat="1" ht="13.5" customHeight="1" x14ac:dyDescent="0.2">
      <c r="A15" s="12"/>
      <c r="B15" s="13" t="s">
        <v>27</v>
      </c>
      <c r="C15" s="37" t="s">
        <v>33</v>
      </c>
      <c r="D15" s="106">
        <v>1.1032910249999999</v>
      </c>
      <c r="E15" s="106">
        <v>2.2650890000000001</v>
      </c>
      <c r="F15" s="106">
        <v>2.5972439999999999</v>
      </c>
      <c r="G15" s="106">
        <v>3.6037987000000005</v>
      </c>
      <c r="H15" s="106">
        <v>3.0173882999999999</v>
      </c>
      <c r="I15" s="106">
        <v>3.8367707900000005</v>
      </c>
      <c r="J15" s="106">
        <v>4.7808062500000013</v>
      </c>
      <c r="K15" s="106">
        <v>6.0291031870000005</v>
      </c>
      <c r="L15" s="106">
        <v>8.3340719860000014</v>
      </c>
      <c r="M15" s="106">
        <v>9.9311485889999993</v>
      </c>
      <c r="N15" s="106">
        <v>10.6200166</v>
      </c>
      <c r="O15" s="106">
        <v>11.694267192</v>
      </c>
      <c r="P15" s="106">
        <v>15.696684955</v>
      </c>
      <c r="Q15" s="106">
        <v>19.689904729649999</v>
      </c>
      <c r="R15" s="106">
        <v>25.412525841000001</v>
      </c>
      <c r="S15" s="106">
        <v>16.010558369999998</v>
      </c>
      <c r="T15" s="106">
        <v>25.597336512350001</v>
      </c>
      <c r="U15" s="106">
        <v>43.910099129999999</v>
      </c>
      <c r="V15" s="106">
        <v>44.535068913000003</v>
      </c>
      <c r="W15" s="106">
        <v>42.208999999999996</v>
      </c>
      <c r="AA15" s="135"/>
    </row>
    <row r="16" spans="1:27" s="14" customFormat="1" ht="13.5" customHeight="1" x14ac:dyDescent="0.2">
      <c r="A16" s="88"/>
      <c r="B16" s="89" t="s">
        <v>29</v>
      </c>
      <c r="C16" s="107" t="s">
        <v>34</v>
      </c>
      <c r="D16" s="123">
        <v>48.68</v>
      </c>
      <c r="E16" s="123">
        <v>29.51</v>
      </c>
      <c r="F16" s="123">
        <v>25.48</v>
      </c>
      <c r="G16" s="123">
        <v>21.07</v>
      </c>
      <c r="H16" s="123">
        <v>14.3</v>
      </c>
      <c r="I16" s="123">
        <v>12.22</v>
      </c>
      <c r="J16" s="123">
        <v>11.45</v>
      </c>
      <c r="K16" s="123">
        <v>11.54</v>
      </c>
      <c r="L16" s="123">
        <v>11.74</v>
      </c>
      <c r="M16" s="123">
        <v>11.21</v>
      </c>
      <c r="N16" s="123">
        <v>10.53</v>
      </c>
      <c r="O16" s="123">
        <v>10.06</v>
      </c>
      <c r="P16" s="123">
        <v>10.06</v>
      </c>
      <c r="Q16" s="123">
        <v>10.65</v>
      </c>
      <c r="R16" s="124">
        <v>12.02</v>
      </c>
      <c r="S16" s="123">
        <v>9.24</v>
      </c>
      <c r="T16" s="124">
        <v>10.8</v>
      </c>
      <c r="U16" s="123">
        <v>12.68</v>
      </c>
      <c r="V16" s="123">
        <v>12.378291452180273</v>
      </c>
      <c r="W16" s="123">
        <v>11.44</v>
      </c>
      <c r="AA16" s="137"/>
    </row>
    <row r="17" spans="1:27" s="14" customFormat="1" ht="13.5" customHeight="1" x14ac:dyDescent="0.2">
      <c r="A17" s="12"/>
      <c r="B17" s="13" t="s">
        <v>8</v>
      </c>
      <c r="C17" s="37" t="s">
        <v>9</v>
      </c>
      <c r="D17" s="111">
        <v>183943</v>
      </c>
      <c r="E17" s="111">
        <v>406646</v>
      </c>
      <c r="F17" s="111">
        <v>491652</v>
      </c>
      <c r="G17" s="111">
        <v>557520</v>
      </c>
      <c r="H17" s="111">
        <v>549045</v>
      </c>
      <c r="I17" s="111">
        <v>459615</v>
      </c>
      <c r="J17" s="111">
        <v>431101</v>
      </c>
      <c r="K17" s="111">
        <v>569626</v>
      </c>
      <c r="L17" s="111">
        <v>901781</v>
      </c>
      <c r="M17" s="111">
        <v>1176291</v>
      </c>
      <c r="N17" s="111">
        <v>1458554</v>
      </c>
      <c r="O17" s="111">
        <v>1962284</v>
      </c>
      <c r="P17" s="111">
        <v>2802455</v>
      </c>
      <c r="Q17" s="111">
        <v>3518507</v>
      </c>
      <c r="R17" s="112">
        <v>4628212</v>
      </c>
      <c r="S17" s="111">
        <v>2913856</v>
      </c>
      <c r="T17" s="112">
        <v>3813761</v>
      </c>
      <c r="U17" s="111">
        <v>5334951</v>
      </c>
      <c r="V17" s="111">
        <v>6150406</v>
      </c>
      <c r="W17" s="111">
        <v>6439264</v>
      </c>
      <c r="AA17" s="136"/>
    </row>
    <row r="18" spans="1:27" s="14" customFormat="1" ht="13.5" customHeight="1" x14ac:dyDescent="0.2">
      <c r="A18" s="88"/>
      <c r="B18" s="89" t="s">
        <v>28</v>
      </c>
      <c r="C18" s="107" t="s">
        <v>34</v>
      </c>
      <c r="D18" s="125">
        <v>30.49</v>
      </c>
      <c r="E18" s="125">
        <v>25.84</v>
      </c>
      <c r="F18" s="125">
        <v>21.67</v>
      </c>
      <c r="G18" s="125">
        <v>15.67</v>
      </c>
      <c r="H18" s="125">
        <v>12.02</v>
      </c>
      <c r="I18" s="125">
        <v>7.37</v>
      </c>
      <c r="J18" s="125">
        <v>5.41</v>
      </c>
      <c r="K18" s="125">
        <v>5.87</v>
      </c>
      <c r="L18" s="125">
        <v>7.15</v>
      </c>
      <c r="M18" s="125">
        <v>7.54</v>
      </c>
      <c r="N18" s="125">
        <v>7.91</v>
      </c>
      <c r="O18" s="125">
        <v>8.9</v>
      </c>
      <c r="P18" s="125">
        <v>10.3</v>
      </c>
      <c r="Q18" s="125">
        <v>10.94</v>
      </c>
      <c r="R18" s="125">
        <v>12.2</v>
      </c>
      <c r="S18" s="125">
        <v>8.8000000000000007</v>
      </c>
      <c r="T18" s="125">
        <v>9.4700000000000006</v>
      </c>
      <c r="U18" s="125">
        <v>11.12</v>
      </c>
      <c r="V18" s="125">
        <v>11.819457047296346</v>
      </c>
      <c r="W18" s="125">
        <v>11.82</v>
      </c>
      <c r="AA18" s="138"/>
    </row>
    <row r="19" spans="1:27" s="14" customFormat="1" ht="13.5" customHeight="1" x14ac:dyDescent="0.2">
      <c r="A19" s="12"/>
      <c r="B19" s="90" t="s">
        <v>30</v>
      </c>
      <c r="C19" s="37" t="s">
        <v>9</v>
      </c>
      <c r="D19" s="113">
        <v>850</v>
      </c>
      <c r="E19" s="113">
        <v>1595</v>
      </c>
      <c r="F19" s="113">
        <v>1928</v>
      </c>
      <c r="G19" s="113">
        <v>2178</v>
      </c>
      <c r="H19" s="113">
        <v>2120</v>
      </c>
      <c r="I19" s="113">
        <v>1781</v>
      </c>
      <c r="J19" s="113">
        <v>1684</v>
      </c>
      <c r="K19" s="113">
        <v>2225</v>
      </c>
      <c r="L19" s="113">
        <v>3536</v>
      </c>
      <c r="M19" s="113">
        <v>4613</v>
      </c>
      <c r="N19" s="113">
        <v>5697</v>
      </c>
      <c r="O19" s="113">
        <v>7635</v>
      </c>
      <c r="P19" s="113">
        <v>10990</v>
      </c>
      <c r="Q19" s="113">
        <v>13798</v>
      </c>
      <c r="R19" s="114">
        <v>18150</v>
      </c>
      <c r="S19" s="113">
        <v>11338</v>
      </c>
      <c r="T19" s="114">
        <v>14782</v>
      </c>
      <c r="U19" s="113">
        <v>20759</v>
      </c>
      <c r="V19" s="113">
        <v>24119.239215686273</v>
      </c>
      <c r="W19" s="113">
        <v>25153.375</v>
      </c>
      <c r="AA19" s="139"/>
    </row>
    <row r="20" spans="1:27" s="14" customFormat="1" ht="13.5" customHeight="1" x14ac:dyDescent="0.2">
      <c r="A20" s="88"/>
      <c r="B20" s="93" t="s">
        <v>26</v>
      </c>
      <c r="C20" s="107" t="s">
        <v>14</v>
      </c>
      <c r="D20" s="115">
        <v>5998</v>
      </c>
      <c r="E20" s="115">
        <v>5570</v>
      </c>
      <c r="F20" s="115">
        <v>5283</v>
      </c>
      <c r="G20" s="115">
        <v>6464</v>
      </c>
      <c r="H20" s="115">
        <v>5496</v>
      </c>
      <c r="I20" s="115">
        <v>8348</v>
      </c>
      <c r="J20" s="115">
        <v>11090</v>
      </c>
      <c r="K20" s="115">
        <v>10584</v>
      </c>
      <c r="L20" s="115">
        <v>9242</v>
      </c>
      <c r="M20" s="115">
        <v>8443</v>
      </c>
      <c r="N20" s="115">
        <v>7282</v>
      </c>
      <c r="O20" s="115">
        <v>5960</v>
      </c>
      <c r="P20" s="115">
        <v>5601</v>
      </c>
      <c r="Q20" s="115">
        <v>5596</v>
      </c>
      <c r="R20" s="116">
        <v>5491</v>
      </c>
      <c r="S20" s="115">
        <v>5495</v>
      </c>
      <c r="T20" s="116">
        <v>6712</v>
      </c>
      <c r="U20" s="115">
        <v>8231</v>
      </c>
      <c r="V20" s="115">
        <v>7240.9965964848498</v>
      </c>
      <c r="W20" s="115">
        <v>6555</v>
      </c>
      <c r="AA20" s="139"/>
    </row>
    <row r="21" spans="1:27" s="31" customFormat="1" ht="13.5" customHeight="1" x14ac:dyDescent="0.25">
      <c r="A21" s="25" t="s">
        <v>7</v>
      </c>
      <c r="B21" s="26" t="s">
        <v>16</v>
      </c>
      <c r="C21" s="10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  <c r="O21" s="98"/>
      <c r="P21" s="98"/>
      <c r="Q21" s="98"/>
      <c r="R21" s="98"/>
      <c r="S21" s="99"/>
      <c r="T21" s="98"/>
      <c r="U21" s="99"/>
      <c r="V21" s="99"/>
      <c r="W21" s="99"/>
      <c r="AA21" s="131"/>
    </row>
    <row r="22" spans="1:27" s="14" customFormat="1" ht="13.5" customHeight="1" x14ac:dyDescent="0.2">
      <c r="A22" s="12"/>
      <c r="B22" s="13" t="s">
        <v>27</v>
      </c>
      <c r="C22" s="37" t="s">
        <v>33</v>
      </c>
      <c r="D22" s="106">
        <v>1.1631439979999998</v>
      </c>
      <c r="E22" s="106">
        <v>5.4111709999999995</v>
      </c>
      <c r="F22" s="106">
        <v>7.5970454999999992</v>
      </c>
      <c r="G22" s="106">
        <v>13.5028915</v>
      </c>
      <c r="H22" s="106">
        <v>18.084828999999999</v>
      </c>
      <c r="I22" s="106">
        <v>27.54978178</v>
      </c>
      <c r="J22" s="106">
        <v>36.980889750000003</v>
      </c>
      <c r="K22" s="106">
        <v>46.232815564999996</v>
      </c>
      <c r="L22" s="106">
        <v>62.673804289000003</v>
      </c>
      <c r="M22" s="106">
        <v>78.663448139499991</v>
      </c>
      <c r="N22" s="106">
        <v>90.217225460000009</v>
      </c>
      <c r="O22" s="106">
        <v>104.60496699100001</v>
      </c>
      <c r="P22" s="106">
        <v>140.29889360017</v>
      </c>
      <c r="Q22" s="106">
        <v>165.139373576</v>
      </c>
      <c r="R22" s="106">
        <v>186.08605773099998</v>
      </c>
      <c r="S22" s="106">
        <v>157.27654338821</v>
      </c>
      <c r="T22" s="106">
        <v>211.38433104565999</v>
      </c>
      <c r="U22" s="106">
        <v>302.42767057200001</v>
      </c>
      <c r="V22" s="106">
        <v>315.24897304600006</v>
      </c>
      <c r="W22" s="106">
        <v>326.63799999999998</v>
      </c>
      <c r="AA22" s="135"/>
    </row>
    <row r="23" spans="1:27" s="95" customFormat="1" ht="13.5" customHeight="1" x14ac:dyDescent="0.25">
      <c r="A23" s="94"/>
      <c r="B23" s="89" t="s">
        <v>29</v>
      </c>
      <c r="C23" s="107" t="s">
        <v>34</v>
      </c>
      <c r="D23" s="123">
        <v>51.32</v>
      </c>
      <c r="E23" s="123">
        <v>70.489999999999995</v>
      </c>
      <c r="F23" s="123">
        <v>74.52</v>
      </c>
      <c r="G23" s="123">
        <v>78.930000000000007</v>
      </c>
      <c r="H23" s="123">
        <v>85.7</v>
      </c>
      <c r="I23" s="123">
        <v>87.78</v>
      </c>
      <c r="J23" s="123">
        <v>88.55</v>
      </c>
      <c r="K23" s="123">
        <v>88.460000000000008</v>
      </c>
      <c r="L23" s="123">
        <v>88.26</v>
      </c>
      <c r="M23" s="123">
        <v>88.789999999999992</v>
      </c>
      <c r="N23" s="123">
        <v>89.47</v>
      </c>
      <c r="O23" s="123">
        <v>89.94</v>
      </c>
      <c r="P23" s="123">
        <v>89.94</v>
      </c>
      <c r="Q23" s="123">
        <v>89.35</v>
      </c>
      <c r="R23" s="124">
        <v>87.98</v>
      </c>
      <c r="S23" s="123">
        <v>90.76</v>
      </c>
      <c r="T23" s="124">
        <v>89.2</v>
      </c>
      <c r="U23" s="123">
        <v>87.32</v>
      </c>
      <c r="V23" s="123">
        <v>87.621817224242079</v>
      </c>
      <c r="W23" s="123">
        <v>88.56</v>
      </c>
      <c r="AA23" s="140"/>
    </row>
    <row r="24" spans="1:27" s="14" customFormat="1" ht="13.5" customHeight="1" x14ac:dyDescent="0.2">
      <c r="A24" s="12"/>
      <c r="B24" s="13" t="s">
        <v>8</v>
      </c>
      <c r="C24" s="37" t="s">
        <v>9</v>
      </c>
      <c r="D24" s="111">
        <v>419347</v>
      </c>
      <c r="E24" s="111">
        <v>1167225</v>
      </c>
      <c r="F24" s="111">
        <v>1776870</v>
      </c>
      <c r="G24" s="111">
        <v>3000867</v>
      </c>
      <c r="H24" s="111">
        <v>4020237</v>
      </c>
      <c r="I24" s="111">
        <v>5772762</v>
      </c>
      <c r="J24" s="111">
        <v>7542005</v>
      </c>
      <c r="K24" s="111">
        <v>9140632</v>
      </c>
      <c r="L24" s="111">
        <v>11706144</v>
      </c>
      <c r="M24" s="111">
        <v>14420732</v>
      </c>
      <c r="N24" s="111">
        <v>16969453</v>
      </c>
      <c r="O24" s="111">
        <v>20082544</v>
      </c>
      <c r="P24" s="111">
        <v>24411058</v>
      </c>
      <c r="Q24" s="111">
        <v>28648539</v>
      </c>
      <c r="R24" s="112">
        <v>33299986</v>
      </c>
      <c r="S24" s="111">
        <v>30179576</v>
      </c>
      <c r="T24" s="112">
        <v>36459447</v>
      </c>
      <c r="U24" s="111">
        <v>42646135</v>
      </c>
      <c r="V24" s="111">
        <v>45885876</v>
      </c>
      <c r="W24" s="111">
        <v>48034974</v>
      </c>
      <c r="AA24" s="136"/>
    </row>
    <row r="25" spans="1:27" s="14" customFormat="1" ht="13.5" customHeight="1" x14ac:dyDescent="0.2">
      <c r="A25" s="88"/>
      <c r="B25" s="89" t="s">
        <v>28</v>
      </c>
      <c r="C25" s="107" t="s">
        <v>34</v>
      </c>
      <c r="D25" s="123">
        <v>69.510000000000005</v>
      </c>
      <c r="E25" s="123">
        <v>74.16</v>
      </c>
      <c r="F25" s="123">
        <v>78.33</v>
      </c>
      <c r="G25" s="123">
        <v>84.33</v>
      </c>
      <c r="H25" s="123">
        <v>87.98</v>
      </c>
      <c r="I25" s="123">
        <v>92.63</v>
      </c>
      <c r="J25" s="123">
        <v>94.59</v>
      </c>
      <c r="K25" s="123">
        <v>94.13</v>
      </c>
      <c r="L25" s="123">
        <v>92.85</v>
      </c>
      <c r="M25" s="123">
        <v>92.46</v>
      </c>
      <c r="N25" s="123">
        <v>92.09</v>
      </c>
      <c r="O25" s="123">
        <v>91.1</v>
      </c>
      <c r="P25" s="123">
        <v>89.7</v>
      </c>
      <c r="Q25" s="123">
        <v>89.06</v>
      </c>
      <c r="R25" s="123">
        <v>87.8</v>
      </c>
      <c r="S25" s="123">
        <v>91.2</v>
      </c>
      <c r="T25" s="123">
        <v>90.53</v>
      </c>
      <c r="U25" s="123">
        <v>88.88</v>
      </c>
      <c r="V25" s="123">
        <v>88.180542952703661</v>
      </c>
      <c r="W25" s="123">
        <v>88.18</v>
      </c>
      <c r="AA25" s="137"/>
    </row>
    <row r="26" spans="1:27" s="14" customFormat="1" ht="13.5" customHeight="1" x14ac:dyDescent="0.2">
      <c r="A26" s="12"/>
      <c r="B26" s="90" t="s">
        <v>30</v>
      </c>
      <c r="C26" s="37" t="s">
        <v>9</v>
      </c>
      <c r="D26" s="113">
        <v>1938</v>
      </c>
      <c r="E26" s="113">
        <v>4577</v>
      </c>
      <c r="F26" s="113">
        <v>6968</v>
      </c>
      <c r="G26" s="113">
        <v>11722</v>
      </c>
      <c r="H26" s="113">
        <v>15522</v>
      </c>
      <c r="I26" s="113">
        <v>22375</v>
      </c>
      <c r="J26" s="113">
        <v>29461</v>
      </c>
      <c r="K26" s="113">
        <v>35706</v>
      </c>
      <c r="L26" s="113">
        <v>45906</v>
      </c>
      <c r="M26" s="113">
        <v>56552</v>
      </c>
      <c r="N26" s="113">
        <v>66287</v>
      </c>
      <c r="O26" s="113">
        <v>78142</v>
      </c>
      <c r="P26" s="113">
        <v>95730</v>
      </c>
      <c r="Q26" s="113">
        <v>112347</v>
      </c>
      <c r="R26" s="114">
        <v>130588</v>
      </c>
      <c r="S26" s="113">
        <v>117430</v>
      </c>
      <c r="T26" s="114">
        <v>141316</v>
      </c>
      <c r="U26" s="113">
        <v>165938</v>
      </c>
      <c r="V26" s="113">
        <v>179944.61176470589</v>
      </c>
      <c r="W26" s="113">
        <v>187636.6171875</v>
      </c>
      <c r="AA26" s="136"/>
    </row>
    <row r="27" spans="1:27" s="14" customFormat="1" ht="13.5" customHeight="1" x14ac:dyDescent="0.2">
      <c r="A27" s="88"/>
      <c r="B27" s="93" t="s">
        <v>26</v>
      </c>
      <c r="C27" s="107" t="s">
        <v>14</v>
      </c>
      <c r="D27" s="115">
        <v>2774</v>
      </c>
      <c r="E27" s="115">
        <v>4636</v>
      </c>
      <c r="F27" s="115">
        <v>4276</v>
      </c>
      <c r="G27" s="115">
        <v>4500</v>
      </c>
      <c r="H27" s="115">
        <v>4498</v>
      </c>
      <c r="I27" s="115">
        <v>4772</v>
      </c>
      <c r="J27" s="115">
        <v>4903</v>
      </c>
      <c r="K27" s="115">
        <v>5058</v>
      </c>
      <c r="L27" s="115">
        <v>5354</v>
      </c>
      <c r="M27" s="115">
        <v>5455</v>
      </c>
      <c r="N27" s="115">
        <v>5316</v>
      </c>
      <c r="O27" s="115">
        <v>5209</v>
      </c>
      <c r="P27" s="115">
        <v>5747</v>
      </c>
      <c r="Q27" s="115">
        <v>5764</v>
      </c>
      <c r="R27" s="116">
        <v>5588</v>
      </c>
      <c r="S27" s="115">
        <v>5211</v>
      </c>
      <c r="T27" s="116">
        <v>5798</v>
      </c>
      <c r="U27" s="115">
        <v>7092</v>
      </c>
      <c r="V27" s="115">
        <v>6870.2834189326595</v>
      </c>
      <c r="W27" s="115">
        <v>6800</v>
      </c>
      <c r="X27" s="148"/>
      <c r="AA27" s="139"/>
    </row>
    <row r="28" spans="1:27" s="11" customFormat="1" ht="13.5" customHeight="1" x14ac:dyDescent="0.2">
      <c r="A28" s="8" t="s">
        <v>35</v>
      </c>
      <c r="B28" s="9" t="s">
        <v>17</v>
      </c>
      <c r="C28" s="10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9"/>
      <c r="O28" s="98"/>
      <c r="P28" s="98"/>
      <c r="Q28" s="98"/>
      <c r="R28" s="98"/>
      <c r="S28" s="99"/>
      <c r="T28" s="98"/>
      <c r="U28" s="99"/>
      <c r="V28" s="99"/>
      <c r="W28" s="99"/>
      <c r="AA28" s="131"/>
    </row>
    <row r="29" spans="1:27" s="14" customFormat="1" ht="13.5" customHeight="1" x14ac:dyDescent="0.2">
      <c r="A29" s="12"/>
      <c r="B29" s="13" t="s">
        <v>27</v>
      </c>
      <c r="C29" s="37" t="s">
        <v>33</v>
      </c>
      <c r="D29" s="106">
        <v>0.14991509800000002</v>
      </c>
      <c r="E29" s="106">
        <v>2.2121441000000002</v>
      </c>
      <c r="F29" s="106">
        <v>3.2352989999999999</v>
      </c>
      <c r="G29" s="106">
        <v>5.6176329999999997</v>
      </c>
      <c r="H29" s="106">
        <v>8.3871991999999995</v>
      </c>
      <c r="I29" s="106">
        <v>12.107125549999999</v>
      </c>
      <c r="J29" s="106">
        <v>14.968119720000001</v>
      </c>
      <c r="K29" s="106">
        <v>18.062173107</v>
      </c>
      <c r="L29" s="106">
        <v>25.076139634</v>
      </c>
      <c r="M29" s="106">
        <v>30.563819804000005</v>
      </c>
      <c r="N29" s="106">
        <v>34.822099770000001</v>
      </c>
      <c r="O29" s="106">
        <v>40.448444948000002</v>
      </c>
      <c r="P29" s="106">
        <v>58.216024183999998</v>
      </c>
      <c r="Q29" s="106">
        <v>67.364949720050006</v>
      </c>
      <c r="R29" s="106">
        <v>75.171050523999995</v>
      </c>
      <c r="S29" s="106">
        <v>62.162278320680002</v>
      </c>
      <c r="T29" s="106">
        <v>86.175142601000005</v>
      </c>
      <c r="U29" s="106">
        <v>122.046584583</v>
      </c>
      <c r="V29" s="106">
        <v>128.080270885</v>
      </c>
      <c r="W29" s="106">
        <v>140.648</v>
      </c>
      <c r="AA29" s="135"/>
    </row>
    <row r="30" spans="1:27" s="14" customFormat="1" ht="13.5" customHeight="1" x14ac:dyDescent="0.2">
      <c r="A30" s="88"/>
      <c r="B30" s="89" t="s">
        <v>31</v>
      </c>
      <c r="C30" s="107" t="s">
        <v>34</v>
      </c>
      <c r="D30" s="123">
        <v>12.89</v>
      </c>
      <c r="E30" s="123">
        <v>40.880000000000003</v>
      </c>
      <c r="F30" s="123">
        <v>42.59</v>
      </c>
      <c r="G30" s="123">
        <v>41.6</v>
      </c>
      <c r="H30" s="123">
        <v>46.38</v>
      </c>
      <c r="I30" s="123">
        <v>43.95</v>
      </c>
      <c r="J30" s="123">
        <v>40.479999999999997</v>
      </c>
      <c r="K30" s="123">
        <v>39.07</v>
      </c>
      <c r="L30" s="123">
        <v>40.01</v>
      </c>
      <c r="M30" s="123">
        <v>38.85</v>
      </c>
      <c r="N30" s="123">
        <v>38.6</v>
      </c>
      <c r="O30" s="123">
        <v>38.67</v>
      </c>
      <c r="P30" s="123">
        <v>41.49</v>
      </c>
      <c r="Q30" s="123">
        <v>40.79</v>
      </c>
      <c r="R30" s="123">
        <v>40.4</v>
      </c>
      <c r="S30" s="123">
        <v>39.520000000000003</v>
      </c>
      <c r="T30" s="123">
        <v>40.770000000000003</v>
      </c>
      <c r="U30" s="123">
        <v>40.36</v>
      </c>
      <c r="V30" s="123">
        <v>40.628291235166358</v>
      </c>
      <c r="W30" s="123">
        <v>38.130000000000003</v>
      </c>
      <c r="AA30" s="137"/>
    </row>
    <row r="31" spans="1:27" s="14" customFormat="1" ht="13.5" customHeight="1" x14ac:dyDescent="0.2">
      <c r="A31" s="12"/>
      <c r="B31" s="13" t="s">
        <v>8</v>
      </c>
      <c r="C31" s="37" t="s">
        <v>9</v>
      </c>
      <c r="D31" s="111">
        <v>47669</v>
      </c>
      <c r="E31" s="111">
        <v>345977</v>
      </c>
      <c r="F31" s="111">
        <v>482262</v>
      </c>
      <c r="G31" s="111">
        <v>761090</v>
      </c>
      <c r="H31" s="111">
        <v>1006016</v>
      </c>
      <c r="I31" s="111">
        <v>1335065</v>
      </c>
      <c r="J31" s="111">
        <v>1605182</v>
      </c>
      <c r="K31" s="111">
        <v>1755365</v>
      </c>
      <c r="L31" s="111">
        <v>2416505</v>
      </c>
      <c r="M31" s="111">
        <v>3037506</v>
      </c>
      <c r="N31" s="111">
        <v>3699672</v>
      </c>
      <c r="O31" s="111">
        <v>4510399</v>
      </c>
      <c r="P31" s="111">
        <v>5824013</v>
      </c>
      <c r="Q31" s="111">
        <v>6765097</v>
      </c>
      <c r="R31" s="112">
        <v>8248590</v>
      </c>
      <c r="S31" s="111">
        <v>7631603</v>
      </c>
      <c r="T31" s="112">
        <v>9865210</v>
      </c>
      <c r="U31" s="111">
        <v>11862873</v>
      </c>
      <c r="V31" s="111">
        <v>13377559</v>
      </c>
      <c r="W31" s="111">
        <v>15026813</v>
      </c>
      <c r="AA31" s="136"/>
    </row>
    <row r="32" spans="1:27" s="14" customFormat="1" ht="13.5" customHeight="1" x14ac:dyDescent="0.2">
      <c r="A32" s="88"/>
      <c r="B32" s="89" t="s">
        <v>32</v>
      </c>
      <c r="C32" s="107" t="s">
        <v>34</v>
      </c>
      <c r="D32" s="123">
        <v>11.37</v>
      </c>
      <c r="E32" s="123">
        <v>29.64</v>
      </c>
      <c r="F32" s="123">
        <v>27.14</v>
      </c>
      <c r="G32" s="123">
        <v>25.36</v>
      </c>
      <c r="H32" s="123">
        <v>25.02</v>
      </c>
      <c r="I32" s="123">
        <v>23.13</v>
      </c>
      <c r="J32" s="123">
        <v>21.28</v>
      </c>
      <c r="K32" s="123">
        <v>19.2</v>
      </c>
      <c r="L32" s="123">
        <v>20.64</v>
      </c>
      <c r="M32" s="123">
        <v>21.06</v>
      </c>
      <c r="N32" s="123">
        <v>21.8</v>
      </c>
      <c r="O32" s="123">
        <v>22.46</v>
      </c>
      <c r="P32" s="123">
        <v>23.86</v>
      </c>
      <c r="Q32" s="123">
        <v>23.61</v>
      </c>
      <c r="R32" s="124">
        <v>24.77</v>
      </c>
      <c r="S32" s="123">
        <v>25.29</v>
      </c>
      <c r="T32" s="124">
        <v>27.06</v>
      </c>
      <c r="U32" s="123">
        <v>27.82</v>
      </c>
      <c r="V32" s="123">
        <v>29.153979756210823</v>
      </c>
      <c r="W32" s="123">
        <v>27.59</v>
      </c>
      <c r="AA32" s="137"/>
    </row>
    <row r="33" spans="1:27" s="14" customFormat="1" ht="13.5" customHeight="1" x14ac:dyDescent="0.2">
      <c r="A33" s="12"/>
      <c r="B33" s="90" t="s">
        <v>30</v>
      </c>
      <c r="C33" s="37" t="s">
        <v>9</v>
      </c>
      <c r="D33" s="113">
        <v>220</v>
      </c>
      <c r="E33" s="113">
        <v>1357</v>
      </c>
      <c r="F33" s="113">
        <v>1891</v>
      </c>
      <c r="G33" s="113">
        <v>2973</v>
      </c>
      <c r="H33" s="113">
        <v>3884</v>
      </c>
      <c r="I33" s="113">
        <v>5175</v>
      </c>
      <c r="J33" s="113">
        <v>6270</v>
      </c>
      <c r="K33" s="113">
        <v>6857</v>
      </c>
      <c r="L33" s="113">
        <v>9476</v>
      </c>
      <c r="M33" s="113">
        <v>11912</v>
      </c>
      <c r="N33" s="113">
        <v>14452</v>
      </c>
      <c r="O33" s="113">
        <v>17550</v>
      </c>
      <c r="P33" s="113">
        <v>22839</v>
      </c>
      <c r="Q33" s="113">
        <v>26530</v>
      </c>
      <c r="R33" s="114">
        <v>32347</v>
      </c>
      <c r="S33" s="113">
        <v>29695</v>
      </c>
      <c r="T33" s="114">
        <v>38237</v>
      </c>
      <c r="U33" s="113">
        <v>46159</v>
      </c>
      <c r="V33" s="113">
        <v>52461.015686274513</v>
      </c>
      <c r="W33" s="113">
        <v>58698</v>
      </c>
      <c r="X33" s="149"/>
      <c r="AA33" s="139"/>
    </row>
    <row r="34" spans="1:27" s="14" customFormat="1" ht="13.5" customHeight="1" x14ac:dyDescent="0.2">
      <c r="A34" s="88"/>
      <c r="B34" s="93" t="s">
        <v>26</v>
      </c>
      <c r="C34" s="107" t="s">
        <v>14</v>
      </c>
      <c r="D34" s="115">
        <v>3145</v>
      </c>
      <c r="E34" s="115">
        <v>6394</v>
      </c>
      <c r="F34" s="115">
        <v>6709</v>
      </c>
      <c r="G34" s="115">
        <v>7381</v>
      </c>
      <c r="H34" s="115">
        <v>8337</v>
      </c>
      <c r="I34" s="115">
        <v>9069</v>
      </c>
      <c r="J34" s="115">
        <v>9325</v>
      </c>
      <c r="K34" s="115">
        <v>10290</v>
      </c>
      <c r="L34" s="115">
        <v>10377</v>
      </c>
      <c r="M34" s="115">
        <v>10062</v>
      </c>
      <c r="N34" s="115">
        <v>9412</v>
      </c>
      <c r="O34" s="115">
        <v>8968</v>
      </c>
      <c r="P34" s="115">
        <v>9996</v>
      </c>
      <c r="Q34" s="115">
        <v>9958</v>
      </c>
      <c r="R34" s="116">
        <v>9113</v>
      </c>
      <c r="S34" s="115">
        <v>8145</v>
      </c>
      <c r="T34" s="116">
        <v>8735</v>
      </c>
      <c r="U34" s="115">
        <v>10288</v>
      </c>
      <c r="V34" s="115">
        <v>9574.2632033990649</v>
      </c>
      <c r="W34" s="115"/>
      <c r="AA34" s="139"/>
    </row>
    <row r="35" spans="1:27" s="31" customFormat="1" ht="13.5" customHeight="1" x14ac:dyDescent="0.25">
      <c r="A35" s="25" t="s">
        <v>36</v>
      </c>
      <c r="B35" s="26" t="s">
        <v>18</v>
      </c>
      <c r="C35" s="10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98"/>
      <c r="P35" s="98"/>
      <c r="Q35" s="98"/>
      <c r="R35" s="98"/>
      <c r="S35" s="99"/>
      <c r="T35" s="98"/>
      <c r="U35" s="99"/>
      <c r="V35" s="99"/>
      <c r="W35" s="99"/>
      <c r="AA35" s="131"/>
    </row>
    <row r="36" spans="1:27" s="14" customFormat="1" ht="13.5" customHeight="1" x14ac:dyDescent="0.2">
      <c r="A36" s="12"/>
      <c r="B36" s="13" t="s">
        <v>27</v>
      </c>
      <c r="C36" s="37" t="s">
        <v>33</v>
      </c>
      <c r="D36" s="106">
        <v>1.0132289000000001</v>
      </c>
      <c r="E36" s="106">
        <v>3.1990271000000003</v>
      </c>
      <c r="F36" s="106">
        <v>4.3617230999999999</v>
      </c>
      <c r="G36" s="106">
        <v>7.8852583000000003</v>
      </c>
      <c r="H36" s="106">
        <v>9.6976297999999996</v>
      </c>
      <c r="I36" s="106">
        <v>15.442656229999999</v>
      </c>
      <c r="J36" s="106">
        <v>22.01277</v>
      </c>
      <c r="K36" s="106">
        <v>28.170642440000002</v>
      </c>
      <c r="L36" s="106">
        <v>37.597664645999998</v>
      </c>
      <c r="M36" s="106">
        <v>48.099628325000005</v>
      </c>
      <c r="N36" s="106">
        <v>55.39512568</v>
      </c>
      <c r="O36" s="106">
        <v>64.156522033000002</v>
      </c>
      <c r="P36" s="106">
        <v>82.082869415999994</v>
      </c>
      <c r="Q36" s="106">
        <v>97.774423856000013</v>
      </c>
      <c r="R36" s="106">
        <v>110.91500719699999</v>
      </c>
      <c r="S36" s="106">
        <v>95.114265066840019</v>
      </c>
      <c r="T36" s="106">
        <v>125.20918844375001</v>
      </c>
      <c r="U36" s="106">
        <v>180.38108598811002</v>
      </c>
      <c r="V36" s="106">
        <v>187.16940016100003</v>
      </c>
      <c r="W36" s="106">
        <v>185.98999999999998</v>
      </c>
      <c r="AA36" s="135"/>
    </row>
    <row r="37" spans="1:27" s="14" customFormat="1" ht="13.5" customHeight="1" x14ac:dyDescent="0.2">
      <c r="A37" s="88"/>
      <c r="B37" s="89" t="s">
        <v>31</v>
      </c>
      <c r="C37" s="107" t="s">
        <v>34</v>
      </c>
      <c r="D37" s="123">
        <v>87.11</v>
      </c>
      <c r="E37" s="123">
        <v>59.12</v>
      </c>
      <c r="F37" s="123">
        <v>57.41</v>
      </c>
      <c r="G37" s="123">
        <v>58.4</v>
      </c>
      <c r="H37" s="123">
        <v>53.62</v>
      </c>
      <c r="I37" s="123">
        <v>56.05</v>
      </c>
      <c r="J37" s="123">
        <v>59.52</v>
      </c>
      <c r="K37" s="123">
        <v>60.93</v>
      </c>
      <c r="L37" s="123">
        <v>59.99</v>
      </c>
      <c r="M37" s="123">
        <v>61.15</v>
      </c>
      <c r="N37" s="123">
        <v>61.4</v>
      </c>
      <c r="O37" s="123">
        <v>61.33</v>
      </c>
      <c r="P37" s="123">
        <v>58.51</v>
      </c>
      <c r="Q37" s="123">
        <v>59.21</v>
      </c>
      <c r="R37" s="124">
        <v>59.6</v>
      </c>
      <c r="S37" s="123">
        <v>60.48</v>
      </c>
      <c r="T37" s="124">
        <v>59.23</v>
      </c>
      <c r="U37" s="123">
        <v>59.64</v>
      </c>
      <c r="V37" s="123">
        <v>59.371930177133017</v>
      </c>
      <c r="W37" s="123">
        <v>50.42</v>
      </c>
      <c r="AA37" s="137"/>
    </row>
    <row r="38" spans="1:27" s="14" customFormat="1" ht="13.5" customHeight="1" x14ac:dyDescent="0.2">
      <c r="A38" s="12"/>
      <c r="B38" s="13" t="s">
        <v>8</v>
      </c>
      <c r="C38" s="37" t="s">
        <v>9</v>
      </c>
      <c r="D38" s="111">
        <v>371678</v>
      </c>
      <c r="E38" s="111">
        <v>821248</v>
      </c>
      <c r="F38" s="111">
        <v>1294604</v>
      </c>
      <c r="G38" s="111">
        <v>2239777</v>
      </c>
      <c r="H38" s="111">
        <v>3014221</v>
      </c>
      <c r="I38" s="111">
        <v>4437697</v>
      </c>
      <c r="J38" s="111">
        <v>5936823</v>
      </c>
      <c r="K38" s="111">
        <v>7385267</v>
      </c>
      <c r="L38" s="111">
        <v>9289639</v>
      </c>
      <c r="M38" s="111">
        <v>11383226</v>
      </c>
      <c r="N38" s="111">
        <v>13269781</v>
      </c>
      <c r="O38" s="111">
        <v>15572145</v>
      </c>
      <c r="P38" s="111">
        <v>18587045</v>
      </c>
      <c r="Q38" s="111">
        <v>21883442</v>
      </c>
      <c r="R38" s="112">
        <v>25051396</v>
      </c>
      <c r="S38" s="111">
        <v>22547973</v>
      </c>
      <c r="T38" s="112">
        <v>26594237</v>
      </c>
      <c r="U38" s="111">
        <v>30783262</v>
      </c>
      <c r="V38" s="111">
        <v>32508317</v>
      </c>
      <c r="W38" s="111">
        <v>33008161</v>
      </c>
      <c r="AA38" s="136"/>
    </row>
    <row r="39" spans="1:27" s="14" customFormat="1" ht="13.5" customHeight="1" x14ac:dyDescent="0.2">
      <c r="A39" s="88"/>
      <c r="B39" s="89" t="s">
        <v>32</v>
      </c>
      <c r="C39" s="107" t="s">
        <v>34</v>
      </c>
      <c r="D39" s="123">
        <v>88.63</v>
      </c>
      <c r="E39" s="123">
        <v>70.36</v>
      </c>
      <c r="F39" s="123">
        <v>72.86</v>
      </c>
      <c r="G39" s="123">
        <v>74.64</v>
      </c>
      <c r="H39" s="123">
        <v>74.98</v>
      </c>
      <c r="I39" s="123">
        <v>76.87</v>
      </c>
      <c r="J39" s="123">
        <v>78.72</v>
      </c>
      <c r="K39" s="123">
        <v>80.8</v>
      </c>
      <c r="L39" s="123">
        <v>79.36</v>
      </c>
      <c r="M39" s="123">
        <v>78.94</v>
      </c>
      <c r="N39" s="123">
        <v>78.2</v>
      </c>
      <c r="O39" s="123">
        <v>77.539999999999992</v>
      </c>
      <c r="P39" s="123">
        <v>76.14</v>
      </c>
      <c r="Q39" s="123">
        <v>76.39</v>
      </c>
      <c r="R39" s="124">
        <v>75.23</v>
      </c>
      <c r="S39" s="123">
        <v>74.710000000000008</v>
      </c>
      <c r="T39" s="124">
        <v>72.94</v>
      </c>
      <c r="U39" s="123">
        <v>72.180000000000007</v>
      </c>
      <c r="V39" s="123">
        <v>70.84602024378917</v>
      </c>
      <c r="W39" s="123">
        <v>60.59</v>
      </c>
      <c r="AA39" s="137"/>
    </row>
    <row r="40" spans="1:27" s="14" customFormat="1" ht="13.5" customHeight="1" x14ac:dyDescent="0.2">
      <c r="A40" s="16"/>
      <c r="B40" s="90" t="s">
        <v>30</v>
      </c>
      <c r="C40" s="37" t="s">
        <v>9</v>
      </c>
      <c r="D40" s="113">
        <v>1718</v>
      </c>
      <c r="E40" s="113">
        <v>3221</v>
      </c>
      <c r="F40" s="113">
        <v>5077</v>
      </c>
      <c r="G40" s="113">
        <v>8749</v>
      </c>
      <c r="H40" s="113">
        <v>11638</v>
      </c>
      <c r="I40" s="113">
        <v>17200</v>
      </c>
      <c r="J40" s="113">
        <v>23191</v>
      </c>
      <c r="K40" s="113">
        <v>28849</v>
      </c>
      <c r="L40" s="113">
        <v>36430</v>
      </c>
      <c r="M40" s="113">
        <v>44640</v>
      </c>
      <c r="N40" s="113">
        <v>51835</v>
      </c>
      <c r="O40" s="113">
        <v>60592</v>
      </c>
      <c r="P40" s="113">
        <v>72890</v>
      </c>
      <c r="Q40" s="113">
        <v>85817</v>
      </c>
      <c r="R40" s="114">
        <v>98241</v>
      </c>
      <c r="S40" s="113">
        <v>87735</v>
      </c>
      <c r="T40" s="114">
        <v>103078</v>
      </c>
      <c r="U40" s="113">
        <v>119779</v>
      </c>
      <c r="V40" s="113">
        <v>127483.59607843138</v>
      </c>
      <c r="W40" s="113">
        <f>W38/256</f>
        <v>128938.12890625</v>
      </c>
      <c r="AA40" s="139"/>
    </row>
    <row r="41" spans="1:27" s="14" customFormat="1" ht="13.5" customHeight="1" thickBot="1" x14ac:dyDescent="0.25">
      <c r="A41" s="96"/>
      <c r="B41" s="97" t="s">
        <v>26</v>
      </c>
      <c r="C41" s="117" t="s">
        <v>14</v>
      </c>
      <c r="D41" s="118">
        <v>2726</v>
      </c>
      <c r="E41" s="118">
        <v>3895</v>
      </c>
      <c r="F41" s="118">
        <v>3369</v>
      </c>
      <c r="G41" s="118">
        <v>3521</v>
      </c>
      <c r="H41" s="118">
        <v>3217</v>
      </c>
      <c r="I41" s="118">
        <v>3480</v>
      </c>
      <c r="J41" s="118">
        <v>3708</v>
      </c>
      <c r="K41" s="118">
        <v>3814</v>
      </c>
      <c r="L41" s="118">
        <v>4047</v>
      </c>
      <c r="M41" s="118">
        <v>4225</v>
      </c>
      <c r="N41" s="118">
        <v>4175</v>
      </c>
      <c r="O41" s="118">
        <v>4120</v>
      </c>
      <c r="P41" s="118">
        <v>4416</v>
      </c>
      <c r="Q41" s="118">
        <v>4468</v>
      </c>
      <c r="R41" s="119">
        <v>4427</v>
      </c>
      <c r="S41" s="118">
        <v>4218</v>
      </c>
      <c r="T41" s="119">
        <v>4708</v>
      </c>
      <c r="U41" s="118">
        <v>5860</v>
      </c>
      <c r="V41" s="118">
        <v>5757.5850561873149</v>
      </c>
      <c r="W41" s="118">
        <v>5635</v>
      </c>
      <c r="AA41" s="139"/>
    </row>
    <row r="42" spans="1:27" ht="10.5" x14ac:dyDescent="0.25">
      <c r="B42" s="150" t="s">
        <v>37</v>
      </c>
      <c r="C42" s="150"/>
      <c r="D42" s="150"/>
      <c r="E42" s="150"/>
      <c r="F42" s="150"/>
      <c r="S42" s="22"/>
      <c r="T42" s="22"/>
    </row>
    <row r="43" spans="1:27" ht="12" x14ac:dyDescent="0.2">
      <c r="B43" s="23" t="s">
        <v>38</v>
      </c>
    </row>
    <row r="45" spans="1:27" x14ac:dyDescent="0.2">
      <c r="E45" s="17"/>
    </row>
    <row r="46" spans="1:27" x14ac:dyDescent="0.2">
      <c r="E46" s="18"/>
    </row>
    <row r="47" spans="1:27" x14ac:dyDescent="0.2">
      <c r="E47" s="19"/>
    </row>
    <row r="48" spans="1:27" x14ac:dyDescent="0.2">
      <c r="E48" s="18"/>
      <c r="S48" s="24"/>
    </row>
    <row r="49" spans="5:19" x14ac:dyDescent="0.2">
      <c r="E49" s="20"/>
      <c r="S49" s="24"/>
    </row>
    <row r="50" spans="5:19" x14ac:dyDescent="0.2">
      <c r="E50" s="20"/>
    </row>
  </sheetData>
  <mergeCells count="1">
    <mergeCell ref="B42:F42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KWARTALNIE</vt:lpstr>
      <vt:lpstr>ROCZNIE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2021-09-27T12:08:56Z</dcterms:created>
  <dcterms:modified xsi:type="dcterms:W3CDTF">2025-10-29T08:21:08Z</dcterms:modified>
</cp:coreProperties>
</file>