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U102129\DANE\Mojedane\KEXEL\DYR\DYR23\PLN\2023\"/>
    </mc:Choice>
  </mc:AlternateContent>
  <xr:revisionPtr revIDLastSave="0" documentId="13_ncr:1_{2503BFBB-DF0D-4189-99AD-976C71A3E64F}" xr6:coauthVersionLast="47" xr6:coauthVersionMax="47" xr10:uidLastSave="{00000000-0000-0000-0000-000000000000}"/>
  <bookViews>
    <workbookView xWindow="14340" yWindow="2980" windowWidth="23610" windowHeight="17650" xr2:uid="{00000000-000D-0000-FFFF-FFFF00000000}"/>
  </bookViews>
  <sheets>
    <sheet name="2002-2023" sheetId="6" r:id="rId1"/>
  </sheets>
  <definedNames>
    <definedName name="_xlnm.Print_Area" localSheetId="0">'2002-2023'!$A$1:$P$107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5" i="6" l="1"/>
  <c r="I105" i="6"/>
  <c r="F105" i="6"/>
  <c r="D105" i="6"/>
  <c r="K104" i="6"/>
  <c r="I104" i="6"/>
  <c r="F104" i="6"/>
  <c r="D104" i="6"/>
  <c r="K103" i="6"/>
  <c r="I103" i="6"/>
  <c r="F103" i="6"/>
  <c r="D103" i="6"/>
  <c r="K102" i="6"/>
  <c r="I102" i="6"/>
  <c r="D102" i="6"/>
  <c r="F102" i="6"/>
  <c r="K101" i="6"/>
  <c r="I101" i="6"/>
  <c r="F101" i="6"/>
  <c r="D101" i="6"/>
  <c r="K100" i="6"/>
  <c r="I100" i="6"/>
  <c r="F100" i="6"/>
  <c r="D100" i="6"/>
  <c r="K99" i="6"/>
  <c r="I99" i="6"/>
  <c r="F99" i="6"/>
  <c r="D99" i="6"/>
  <c r="K98" i="6"/>
  <c r="I98" i="6"/>
  <c r="F98" i="6"/>
  <c r="D98" i="6"/>
  <c r="K97" i="6"/>
  <c r="I97" i="6"/>
  <c r="F97" i="6"/>
  <c r="D97" i="6"/>
  <c r="K96" i="6"/>
  <c r="I96" i="6"/>
  <c r="F96" i="6"/>
  <c r="D96" i="6"/>
  <c r="K95" i="6"/>
  <c r="I95" i="6"/>
  <c r="F95" i="6"/>
  <c r="D95" i="6"/>
  <c r="K94" i="6" l="1"/>
  <c r="I94" i="6"/>
  <c r="F94" i="6"/>
  <c r="D94" i="6"/>
  <c r="K93" i="6" l="1"/>
  <c r="I93" i="6"/>
  <c r="I92" i="6"/>
  <c r="F93" i="6"/>
  <c r="D93" i="6"/>
  <c r="K92" i="6" l="1"/>
  <c r="F92" i="6"/>
  <c r="D92" i="6"/>
  <c r="K91" i="6" l="1"/>
  <c r="I91" i="6"/>
  <c r="F91" i="6"/>
  <c r="D91" i="6"/>
  <c r="K90" i="6" l="1"/>
  <c r="I90" i="6"/>
  <c r="D90" i="6"/>
  <c r="F90" i="6"/>
  <c r="K89" i="6" l="1"/>
  <c r="I89" i="6"/>
  <c r="F89" i="6"/>
  <c r="D89" i="6"/>
  <c r="K88" i="6" l="1"/>
  <c r="I88" i="6"/>
  <c r="F88" i="6"/>
  <c r="D88" i="6"/>
  <c r="K87" i="6" l="1"/>
  <c r="I87" i="6"/>
  <c r="F87" i="6"/>
  <c r="D87" i="6"/>
  <c r="K86" i="6" l="1"/>
  <c r="I86" i="6"/>
  <c r="F86" i="6"/>
  <c r="D86" i="6"/>
  <c r="K85" i="6" l="1"/>
  <c r="I85" i="6"/>
  <c r="F85" i="6"/>
  <c r="D85" i="6"/>
  <c r="D84" i="6" l="1"/>
  <c r="F84" i="6"/>
  <c r="I84" i="6"/>
  <c r="K84" i="6"/>
  <c r="K83" i="6" l="1"/>
  <c r="I83" i="6"/>
  <c r="F83" i="6"/>
  <c r="D83" i="6"/>
  <c r="K82" i="6" l="1"/>
  <c r="I82" i="6"/>
  <c r="D82" i="6"/>
  <c r="F82" i="6"/>
  <c r="K81" i="6" l="1"/>
  <c r="I81" i="6"/>
  <c r="F81" i="6"/>
  <c r="D81" i="6"/>
  <c r="K80" i="6" l="1"/>
  <c r="I80" i="6"/>
  <c r="F80" i="6"/>
  <c r="D80" i="6"/>
  <c r="K79" i="6" l="1"/>
  <c r="I79" i="6"/>
  <c r="F79" i="6"/>
  <c r="D79" i="6"/>
  <c r="K78" i="6" l="1"/>
  <c r="I78" i="6"/>
  <c r="F78" i="6"/>
  <c r="D78" i="6"/>
  <c r="K77" i="6" l="1"/>
  <c r="I77" i="6"/>
  <c r="F77" i="6"/>
  <c r="D77" i="6"/>
  <c r="K76" i="6" l="1"/>
  <c r="I76" i="6"/>
  <c r="F76" i="6"/>
  <c r="D76" i="6"/>
  <c r="K75" i="6" l="1"/>
  <c r="I75" i="6"/>
  <c r="F75" i="6"/>
  <c r="D75" i="6"/>
  <c r="K74" i="6" l="1"/>
  <c r="I74" i="6"/>
  <c r="F74" i="6"/>
  <c r="D74" i="6"/>
  <c r="K73" i="6" l="1"/>
  <c r="I73" i="6"/>
  <c r="F73" i="6"/>
  <c r="D73" i="6"/>
  <c r="K72" i="6" l="1"/>
  <c r="I72" i="6"/>
  <c r="F72" i="6"/>
  <c r="D72" i="6"/>
  <c r="K71" i="6" l="1"/>
  <c r="I71" i="6"/>
  <c r="F71" i="6"/>
  <c r="D71" i="6"/>
  <c r="K70" i="6" l="1"/>
  <c r="I70" i="6"/>
  <c r="F70" i="6"/>
  <c r="D70" i="6"/>
  <c r="K67" i="6" l="1"/>
  <c r="K68" i="6"/>
  <c r="K69" i="6"/>
  <c r="I67" i="6"/>
  <c r="I68" i="6"/>
  <c r="I69" i="6"/>
  <c r="F67" i="6"/>
  <c r="F68" i="6"/>
  <c r="F69" i="6"/>
  <c r="D67" i="6"/>
  <c r="D68" i="6"/>
  <c r="D69" i="6"/>
  <c r="K66" i="6" l="1"/>
  <c r="I66" i="6"/>
  <c r="F66" i="6"/>
  <c r="D66" i="6"/>
  <c r="K65" i="6" l="1"/>
  <c r="I65" i="6"/>
  <c r="F65" i="6"/>
  <c r="D65" i="6"/>
  <c r="K64" i="6"/>
  <c r="I64" i="6"/>
  <c r="F64" i="6"/>
  <c r="D64" i="6"/>
  <c r="K63" i="6"/>
  <c r="I63" i="6"/>
  <c r="F63" i="6"/>
  <c r="D63" i="6"/>
  <c r="K62" i="6"/>
  <c r="I62" i="6"/>
  <c r="F62" i="6"/>
  <c r="D62" i="6"/>
  <c r="K18" i="6" l="1"/>
  <c r="I18" i="6"/>
  <c r="F18" i="6"/>
  <c r="D18" i="6"/>
  <c r="K61" i="6" l="1"/>
  <c r="I61" i="6"/>
  <c r="F61" i="6"/>
  <c r="D61" i="6"/>
  <c r="K60" i="6"/>
  <c r="I60" i="6"/>
  <c r="F60" i="6"/>
  <c r="D60" i="6"/>
  <c r="K59" i="6"/>
  <c r="I59" i="6"/>
  <c r="F59" i="6"/>
  <c r="D59" i="6"/>
  <c r="K58" i="6"/>
  <c r="I58" i="6"/>
  <c r="F58" i="6"/>
  <c r="D58" i="6"/>
  <c r="K57" i="6"/>
  <c r="I57" i="6"/>
  <c r="F57" i="6"/>
  <c r="D57" i="6"/>
  <c r="K56" i="6"/>
  <c r="I56" i="6"/>
  <c r="F56" i="6"/>
  <c r="D56" i="6"/>
  <c r="K53" i="6"/>
  <c r="K54" i="6"/>
  <c r="K55" i="6"/>
  <c r="I53" i="6"/>
  <c r="I54" i="6"/>
  <c r="I55" i="6"/>
  <c r="F53" i="6"/>
  <c r="F54" i="6"/>
  <c r="F55" i="6"/>
  <c r="D53" i="6"/>
  <c r="D54" i="6"/>
  <c r="D55" i="6"/>
  <c r="K52" i="6"/>
  <c r="I52" i="6"/>
  <c r="F52" i="6"/>
  <c r="D52" i="6"/>
  <c r="K51" i="6"/>
  <c r="I51" i="6"/>
  <c r="F51" i="6"/>
  <c r="D51" i="6"/>
  <c r="P50" i="6"/>
  <c r="O50" i="6"/>
  <c r="K50" i="6"/>
  <c r="I50" i="6"/>
  <c r="F50" i="6"/>
  <c r="D50" i="6"/>
  <c r="K49" i="6"/>
  <c r="I49" i="6"/>
  <c r="F49" i="6"/>
  <c r="D49" i="6"/>
  <c r="K46" i="6"/>
  <c r="I46" i="6"/>
  <c r="F46" i="6"/>
  <c r="D46" i="6"/>
  <c r="K45" i="6"/>
  <c r="I45" i="6"/>
  <c r="F45" i="6"/>
  <c r="D45" i="6"/>
  <c r="K44" i="6"/>
  <c r="I44" i="6"/>
  <c r="F44" i="6"/>
  <c r="D44" i="6"/>
  <c r="K43" i="6"/>
  <c r="I43" i="6"/>
  <c r="F43" i="6"/>
  <c r="D43" i="6"/>
  <c r="K42" i="6"/>
  <c r="I42" i="6"/>
  <c r="F42" i="6"/>
  <c r="D42" i="6"/>
  <c r="K40" i="6"/>
  <c r="I40" i="6"/>
  <c r="F40" i="6"/>
  <c r="D40" i="6"/>
  <c r="K38" i="6"/>
  <c r="I38" i="6"/>
  <c r="F38" i="6"/>
  <c r="D38" i="6"/>
  <c r="K37" i="6"/>
  <c r="I37" i="6"/>
  <c r="F37" i="6"/>
  <c r="D37" i="6"/>
  <c r="P34" i="6"/>
  <c r="O34" i="6"/>
  <c r="F34" i="6"/>
  <c r="D34" i="6"/>
  <c r="F36" i="6"/>
  <c r="D36" i="6"/>
  <c r="F32" i="6"/>
  <c r="D32" i="6"/>
  <c r="K20" i="6"/>
  <c r="K21" i="6"/>
  <c r="K22" i="6"/>
  <c r="K23" i="6"/>
  <c r="K24" i="6"/>
  <c r="K25" i="6"/>
  <c r="K26" i="6"/>
  <c r="K27" i="6"/>
  <c r="K28" i="6"/>
  <c r="K29" i="6"/>
  <c r="K30" i="6"/>
  <c r="K31" i="6"/>
  <c r="I20" i="6"/>
  <c r="I21" i="6"/>
  <c r="I22" i="6"/>
  <c r="I23" i="6"/>
  <c r="I24" i="6"/>
  <c r="I25" i="6"/>
  <c r="I26" i="6"/>
  <c r="I27" i="6"/>
  <c r="I28" i="6"/>
  <c r="I29" i="6"/>
  <c r="I30" i="6"/>
  <c r="I31" i="6"/>
  <c r="K19" i="6"/>
  <c r="I19" i="6"/>
  <c r="F33" i="6"/>
  <c r="D33" i="6"/>
  <c r="F20" i="6"/>
  <c r="F21" i="6"/>
  <c r="F22" i="6"/>
  <c r="F23" i="6"/>
  <c r="F24" i="6"/>
  <c r="F25" i="6"/>
  <c r="F26" i="6"/>
  <c r="F27" i="6"/>
  <c r="F28" i="6"/>
  <c r="F29" i="6"/>
  <c r="F30" i="6"/>
  <c r="F31" i="6"/>
  <c r="D20" i="6"/>
  <c r="D21" i="6"/>
  <c r="D22" i="6"/>
  <c r="D23" i="6"/>
  <c r="D24" i="6"/>
  <c r="D25" i="6"/>
  <c r="D26" i="6"/>
  <c r="D27" i="6"/>
  <c r="D28" i="6"/>
  <c r="D29" i="6"/>
  <c r="D30" i="6"/>
  <c r="D31" i="6"/>
  <c r="F19" i="6"/>
  <c r="D19" i="6"/>
</calcChain>
</file>

<file path=xl/sharedStrings.xml><?xml version="1.0" encoding="utf-8"?>
<sst xmlns="http://schemas.openxmlformats.org/spreadsheetml/2006/main" count="168" uniqueCount="136">
  <si>
    <t>ogółem</t>
  </si>
  <si>
    <t>z tytułu operacji</t>
  </si>
  <si>
    <t>na rynku</t>
  </si>
  <si>
    <t>międzybank.</t>
  </si>
  <si>
    <t>2005 Q1</t>
  </si>
  <si>
    <t>2005 Q2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</si>
  <si>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</si>
  <si>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</si>
  <si>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</si>
  <si>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</si>
  <si>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</si>
  <si>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</si>
  <si>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</si>
  <si>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</si>
  <si>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</si>
  <si>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</si>
  <si>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</si>
  <si>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(szt.)</t>
  </si>
  <si>
    <t>(mln zł)</t>
  </si>
  <si>
    <t xml:space="preserve"> (tys. zł)</t>
  </si>
  <si>
    <t>Narodowy Bank Polski</t>
  </si>
  <si>
    <t>Departament Systemu Płatniczego</t>
  </si>
  <si>
    <t>1.</t>
  </si>
  <si>
    <t>2.</t>
  </si>
  <si>
    <t>4.</t>
  </si>
  <si>
    <t>5.</t>
  </si>
  <si>
    <t>6.</t>
  </si>
  <si>
    <t>8.</t>
  </si>
  <si>
    <t>9.</t>
  </si>
  <si>
    <t>10.</t>
  </si>
  <si>
    <t>11.</t>
  </si>
  <si>
    <t>12.</t>
  </si>
  <si>
    <t>2005 Q3</t>
  </si>
  <si>
    <t>%</t>
  </si>
  <si>
    <t>2005 Q4</t>
  </si>
  <si>
    <t>2006 Q1</t>
  </si>
  <si>
    <t>3.</t>
  </si>
  <si>
    <t>7.</t>
  </si>
  <si>
    <t>13.</t>
  </si>
  <si>
    <t>14.</t>
  </si>
  <si>
    <t>15.</t>
  </si>
  <si>
    <t>16.</t>
  </si>
  <si>
    <t>2006 Q2</t>
  </si>
  <si>
    <t>2006 Q3</t>
  </si>
  <si>
    <t>2006 Q4</t>
  </si>
  <si>
    <t>2007 Q1</t>
  </si>
  <si>
    <t xml:space="preserve">ŚREDNIA MIESIĘCZNA </t>
  </si>
  <si>
    <t>ŚREDNIA DZIENNA</t>
  </si>
  <si>
    <t xml:space="preserve">ZLECENIA </t>
  </si>
  <si>
    <t>ŚREDNIA WARTOŚĆ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</si>
  <si>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</si>
  <si>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</si>
  <si>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</si>
  <si>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</si>
  <si>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</si>
  <si>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</si>
  <si>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</si>
  <si>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</si>
  <si>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w tym na</t>
  </si>
  <si>
    <t xml:space="preserve">w tym na </t>
  </si>
  <si>
    <t>rachunkach</t>
  </si>
  <si>
    <t>rach. bież.</t>
  </si>
  <si>
    <t>bieżących</t>
  </si>
  <si>
    <t xml:space="preserve">banków </t>
  </si>
  <si>
    <t>banków</t>
  </si>
  <si>
    <t>(poza zlec.</t>
  </si>
  <si>
    <t>KIR SA)</t>
  </si>
  <si>
    <t>LICZBA ZLECEŃ W DSP</t>
  </si>
  <si>
    <t>WARTOŚĆ  ZLECEŃ W DSP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</si>
  <si>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</si>
  <si>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</si>
  <si>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</si>
  <si>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</si>
  <si>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</si>
  <si>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</si>
  <si>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</si>
  <si>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</si>
  <si>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</si>
  <si>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</si>
  <si>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</si>
  <si>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</si>
  <si>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</si>
  <si>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</si>
  <si>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</si>
  <si>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Liczba</t>
  </si>
  <si>
    <t>zleceń</t>
  </si>
  <si>
    <t>Wartość</t>
  </si>
  <si>
    <t>2002 Q1</t>
  </si>
  <si>
    <t>2013 Q1</t>
  </si>
  <si>
    <t>2013 Q2</t>
  </si>
  <si>
    <t>2013 Q3</t>
  </si>
  <si>
    <t>2013 Q4</t>
  </si>
  <si>
    <t>Rok/Kwartał</t>
  </si>
  <si>
    <t>ŚREDNIA MIESIĘCZNA LICZBA I WARTOŚĆ ZLECEŃ REALIZOWANYCH NA RACHUNKACH</t>
  </si>
  <si>
    <t xml:space="preserve"> W DEPARTAMENCIE SYSTEMU PŁATNICZEGO W KOLEJNYCH KWARTAŁACH OD 2002 ROKU</t>
  </si>
  <si>
    <t>2014 Q1</t>
  </si>
  <si>
    <t>2014 Q2</t>
  </si>
  <si>
    <t>2014 Q3</t>
  </si>
  <si>
    <t>2014 Q4</t>
  </si>
  <si>
    <t>SORBNET2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</si>
  <si>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</si>
  <si>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</si>
  <si>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</si>
  <si>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</si>
  <si>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</si>
  <si>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</si>
  <si>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</si>
  <si>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</si>
  <si>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</si>
  <si>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</si>
  <si>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</si>
  <si>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</si>
  <si>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Q2</t>
  </si>
  <si>
    <t>2018 Q1</t>
  </si>
  <si>
    <t>2019 Q2</t>
  </si>
  <si>
    <t>2020 Q2</t>
  </si>
  <si>
    <t>2018 Q3</t>
  </si>
  <si>
    <t>2018 Q4</t>
  </si>
  <si>
    <t>2019 Q1</t>
  </si>
  <si>
    <t>2019 Q3</t>
  </si>
  <si>
    <t>2019 Q4</t>
  </si>
  <si>
    <t>2020 Q1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</si>
  <si>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</si>
  <si>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</si>
  <si>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</si>
  <si>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</si>
  <si>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</si>
  <si>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</si>
  <si>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</si>
  <si>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</si>
  <si>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</si>
  <si>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</si>
  <si>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</si>
  <si>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</si>
  <si>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2023 Q3</t>
  </si>
  <si>
    <t>2023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</si>
</sst>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37">
    <font>
      <sz val="9"/>
      <name val="Arial CE"/>
      <charset val="238"/>
    </font>
    <font>
      <sz val="8"/>
      <name val="TimesET"/>
      <charset val="238"/>
    </font>
    <font>
      <b/>
      <sz val="12"/>
      <color indexed="8"/>
      <name val="Arial CE"/>
      <charset val="238"/>
    </font>
    <font>
      <i/>
      <sz val="14"/>
      <color indexed="8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3F3F3F"/>
      <name val="Arial"/>
      <family val="2"/>
      <charset val="238"/>
    </font>
    <font>
      <sz val="10"/>
      <color rgb="FF006100"/>
      <name val="Arial"/>
      <family val="2"/>
      <charset val="238"/>
    </font>
    <font>
      <sz val="9"/>
      <name val="Arial CE"/>
      <charset val="238"/>
    </font>
    <font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9C0006"/>
      <name val="Arial"/>
      <family val="2"/>
      <charset val="238"/>
    </font>
    <font>
      <b/>
      <i/>
      <sz val="11"/>
      <color theme="0"/>
      <name val="Arial CE"/>
      <charset val="238"/>
    </font>
    <font>
      <b/>
      <sz val="11"/>
      <color theme="0"/>
      <name val="Arial CE"/>
      <charset val="238"/>
    </font>
    <font>
      <sz val="11"/>
      <color theme="0"/>
      <name val="Arial CE"/>
      <charset val="238"/>
    </font>
    <font>
      <b/>
      <sz val="11"/>
      <color theme="0"/>
      <name val="Arial"/>
      <family val="2"/>
      <charset val="238"/>
    </font>
    <font>
      <sz val="12"/>
      <color theme="0"/>
      <name val="TimesET"/>
      <charset val="238"/>
    </font>
    <font>
      <i/>
      <sz val="11"/>
      <color theme="0"/>
      <name val="Arial CE"/>
      <charset val="238"/>
    </font>
    <font>
      <b/>
      <sz val="12"/>
      <color theme="0"/>
      <name val="Arial CE"/>
      <charset val="238"/>
    </font>
    <font>
      <b/>
      <sz val="12"/>
      <color theme="0"/>
      <name val="Arial"/>
      <family val="2"/>
      <charset val="238"/>
    </font>
    <font>
      <sz val="9"/>
      <color theme="0"/>
      <name val="Arial CE"/>
      <charset val="238"/>
    </font>
    <font>
      <b/>
      <i/>
      <sz val="12"/>
      <color theme="0"/>
      <name val="Arial CE"/>
      <charset val="238"/>
    </font>
    <font>
      <i/>
      <sz val="12"/>
      <color theme="0"/>
      <name val="TimesET"/>
      <charset val="238"/>
    </font>
    <font>
      <b/>
      <sz val="12"/>
      <name val="Arial CE"/>
      <charset val="238"/>
    </font>
    <font>
      <b/>
      <sz val="14"/>
      <name val="Arial"/>
      <family val="2"/>
      <charset val="238"/>
    </font>
    <font>
      <i/>
      <sz val="14"/>
      <name val="Arial CE"/>
      <charset val="23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B4DCDC"/>
        <bgColor indexed="64"/>
      </patternFill>
    </fill>
    <fill>
      <patternFill patternType="solid">
        <fgColor rgb="FF007A70"/>
        <bgColor indexed="64"/>
      </patternFill>
    </fill>
    <fill>
      <patternFill patternType="solid">
        <fgColor rgb="FFE6E8EB"/>
        <bgColor indexed="64"/>
      </patternFill>
    </fill>
    <fill>
      <patternFill patternType="solid">
        <fgColor rgb="FFB4B9B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007A70"/>
      </left>
      <right style="thin">
        <color theme="0"/>
      </right>
      <top/>
      <bottom/>
      <diagonal/>
    </border>
    <border>
      <left style="medium">
        <color rgb="FF007A70"/>
      </left>
      <right style="thin">
        <color theme="0"/>
      </right>
      <top style="thin">
        <color theme="0"/>
      </top>
      <bottom/>
      <diagonal/>
    </border>
    <border>
      <left style="medium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medium">
        <color rgb="FF002060"/>
      </right>
      <top/>
      <bottom/>
      <diagonal/>
    </border>
    <border>
      <left/>
      <right/>
      <top/>
      <bottom style="medium">
        <color rgb="FF002060"/>
      </bottom>
      <diagonal/>
    </border>
    <border>
      <left style="thin">
        <color rgb="FF002060"/>
      </left>
      <right/>
      <top/>
      <bottom style="medium">
        <color rgb="FF002060"/>
      </bottom>
      <diagonal/>
    </border>
    <border>
      <left/>
      <right style="thin">
        <color rgb="FF002060"/>
      </right>
      <top/>
      <bottom style="medium">
        <color rgb="FF002060"/>
      </bottom>
      <diagonal/>
    </border>
    <border>
      <left style="medium">
        <color rgb="FF002060"/>
      </left>
      <right/>
      <top/>
      <bottom/>
      <diagonal/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3" applyNumberFormat="0" applyAlignment="0" applyProtection="0"/>
    <xf numFmtId="0" fontId="9" fillId="27" borderId="4" applyNumberFormat="0" applyAlignment="0" applyProtection="0"/>
    <xf numFmtId="0" fontId="10" fillId="28" borderId="0" applyNumberFormat="0" applyBorder="0" applyAlignment="0" applyProtection="0"/>
    <xf numFmtId="0" fontId="12" fillId="0" borderId="5" applyNumberFormat="0" applyFill="0" applyAlignment="0" applyProtection="0"/>
    <xf numFmtId="0" fontId="13" fillId="29" borderId="6" applyNumberForma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8" fillId="27" borderId="3" applyNumberFormat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1" borderId="0" applyNumberFormat="0" applyBorder="0" applyAlignment="0" applyProtection="0"/>
    <xf numFmtId="0" fontId="11" fillId="33" borderId="0" applyNumberFormat="0" applyFont="0" applyBorder="0" applyAlignment="0" applyProtection="0"/>
    <xf numFmtId="0" fontId="6" fillId="34" borderId="0" applyNumberFormat="0" applyFont="0" applyBorder="0" applyAlignment="0" applyProtection="0"/>
    <xf numFmtId="9" fontId="11" fillId="0" borderId="0" applyFont="0" applyFill="0" applyBorder="0" applyAlignment="0" applyProtection="0"/>
    <xf numFmtId="0" fontId="11" fillId="35" borderId="0" applyNumberFormat="0" applyFont="0" applyBorder="0" applyAlignment="0" applyProtection="0"/>
    <xf numFmtId="0" fontId="11" fillId="36" borderId="0" applyNumberFormat="0" applyFont="0" applyBorder="0" applyAlignment="0" applyProtection="0"/>
  </cellStyleXfs>
  <cellXfs count="175">
    <xf numFmtId="0" fontId="0" fillId="0" borderId="0" xfId="0" applyNumberFormat="1"/>
    <xf numFmtId="0" fontId="0" fillId="0" borderId="0" xfId="0" applyNumberFormat="1" applyFill="1"/>
    <xf numFmtId="0" fontId="0" fillId="0" borderId="0" xfId="0" applyNumberFormat="1" applyAlignment="1">
      <alignment vertical="top"/>
    </xf>
    <xf numFmtId="0" fontId="0" fillId="0" borderId="0" xfId="0" applyNumberFormat="1" applyFill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4" fillId="0" borderId="0" xfId="0" applyNumberFormat="1" applyFont="1"/>
    <xf numFmtId="0" fontId="5" fillId="0" borderId="0" xfId="0" applyNumberFormat="1" applyFont="1"/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vertical="center"/>
    </xf>
    <xf numFmtId="0" fontId="4" fillId="0" borderId="0" xfId="0" applyNumberFormat="1" applyFont="1" applyAlignment="1">
      <alignment horizontal="right"/>
    </xf>
    <xf numFmtId="0" fontId="0" fillId="0" borderId="2" xfId="0" applyNumberFormat="1" applyFill="1" applyBorder="1" applyAlignment="1">
      <alignment vertical="center"/>
    </xf>
    <xf numFmtId="0" fontId="0" fillId="0" borderId="0" xfId="0" applyNumberFormat="1" applyFill="1" applyBorder="1"/>
    <xf numFmtId="3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34" fillId="0" borderId="0" xfId="41" applyNumberFormat="1" applyFont="1" applyFill="1" applyBorder="1" applyAlignment="1">
      <alignment horizontal="right" vertical="center"/>
    </xf>
    <xf numFmtId="164" fontId="34" fillId="0" borderId="0" xfId="41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34" fillId="0" borderId="0" xfId="42" applyNumberFormat="1" applyFont="1" applyFill="1" applyBorder="1" applyAlignment="1">
      <alignment horizontal="right" vertical="center"/>
    </xf>
    <xf numFmtId="3" fontId="34" fillId="0" borderId="0" xfId="41" applyNumberFormat="1" applyFont="1" applyFill="1" applyBorder="1" applyAlignment="1">
      <alignment horizontal="right" vertical="center"/>
    </xf>
    <xf numFmtId="3" fontId="2" fillId="0" borderId="0" xfId="43" applyNumberFormat="1" applyFont="1" applyFill="1" applyBorder="1" applyAlignment="1">
      <alignment vertical="center"/>
    </xf>
    <xf numFmtId="165" fontId="2" fillId="0" borderId="0" xfId="43" applyNumberFormat="1" applyFont="1" applyFill="1" applyBorder="1" applyAlignment="1">
      <alignment vertical="center"/>
    </xf>
    <xf numFmtId="164" fontId="2" fillId="0" borderId="0" xfId="43" applyNumberFormat="1" applyFont="1" applyFill="1" applyBorder="1" applyAlignment="1">
      <alignment vertical="center"/>
    </xf>
    <xf numFmtId="165" fontId="2" fillId="0" borderId="0" xfId="43" applyNumberFormat="1" applyFont="1" applyFill="1" applyBorder="1" applyAlignment="1">
      <alignment horizontal="right" vertical="center"/>
    </xf>
    <xf numFmtId="164" fontId="4" fillId="32" borderId="0" xfId="43" applyNumberFormat="1" applyFont="1" applyFill="1" applyBorder="1" applyAlignment="1">
      <alignment vertical="center"/>
    </xf>
    <xf numFmtId="165" fontId="4" fillId="32" borderId="0" xfId="43" applyNumberFormat="1" applyFont="1" applyFill="1" applyBorder="1" applyAlignment="1">
      <alignment horizontal="right" vertical="center"/>
    </xf>
    <xf numFmtId="3" fontId="4" fillId="32" borderId="0" xfId="43" applyNumberFormat="1" applyFont="1" applyFill="1" applyBorder="1" applyAlignment="1">
      <alignment vertical="center"/>
    </xf>
    <xf numFmtId="165" fontId="4" fillId="32" borderId="0" xfId="43" applyNumberFormat="1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vertical="center"/>
    </xf>
    <xf numFmtId="165" fontId="34" fillId="0" borderId="0" xfId="0" applyNumberFormat="1" applyFont="1" applyFill="1" applyBorder="1" applyAlignment="1">
      <alignment vertical="center"/>
    </xf>
    <xf numFmtId="164" fontId="34" fillId="0" borderId="0" xfId="0" applyNumberFormat="1" applyFont="1" applyFill="1" applyBorder="1" applyAlignment="1">
      <alignment vertical="center"/>
    </xf>
    <xf numFmtId="165" fontId="34" fillId="0" borderId="0" xfId="0" applyNumberFormat="1" applyFont="1" applyFill="1" applyBorder="1" applyAlignment="1">
      <alignment horizontal="right" vertical="center"/>
    </xf>
    <xf numFmtId="3" fontId="2" fillId="37" borderId="0" xfId="43" applyNumberFormat="1" applyFont="1" applyFill="1" applyBorder="1" applyAlignment="1">
      <alignment vertical="center"/>
    </xf>
    <xf numFmtId="165" fontId="2" fillId="37" borderId="0" xfId="43" applyNumberFormat="1" applyFont="1" applyFill="1" applyBorder="1" applyAlignment="1">
      <alignment vertical="center"/>
    </xf>
    <xf numFmtId="164" fontId="2" fillId="37" borderId="0" xfId="43" applyNumberFormat="1" applyFont="1" applyFill="1" applyBorder="1" applyAlignment="1">
      <alignment vertical="center"/>
    </xf>
    <xf numFmtId="165" fontId="2" fillId="37" borderId="0" xfId="43" applyNumberFormat="1" applyFont="1" applyFill="1" applyBorder="1" applyAlignment="1">
      <alignment horizontal="right" vertical="center"/>
    </xf>
    <xf numFmtId="3" fontId="4" fillId="37" borderId="0" xfId="43" applyNumberFormat="1" applyFont="1" applyFill="1" applyBorder="1" applyAlignment="1">
      <alignment vertical="center"/>
    </xf>
    <xf numFmtId="165" fontId="4" fillId="37" borderId="0" xfId="43" applyNumberFormat="1" applyFont="1" applyFill="1" applyBorder="1" applyAlignment="1">
      <alignment vertical="center"/>
    </xf>
    <xf numFmtId="164" fontId="4" fillId="37" borderId="0" xfId="43" applyNumberFormat="1" applyFont="1" applyFill="1" applyBorder="1" applyAlignment="1">
      <alignment vertical="center"/>
    </xf>
    <xf numFmtId="165" fontId="4" fillId="37" borderId="0" xfId="43" applyNumberFormat="1" applyFont="1" applyFill="1" applyBorder="1" applyAlignment="1">
      <alignment horizontal="right" vertical="center"/>
    </xf>
    <xf numFmtId="3" fontId="4" fillId="37" borderId="0" xfId="43" applyNumberFormat="1" applyFont="1" applyFill="1" applyBorder="1" applyAlignment="1">
      <alignment horizontal="right" vertical="center"/>
    </xf>
    <xf numFmtId="164" fontId="4" fillId="37" borderId="0" xfId="43" applyNumberFormat="1" applyFont="1" applyFill="1" applyBorder="1" applyAlignment="1">
      <alignment horizontal="right" vertical="center"/>
    </xf>
    <xf numFmtId="3" fontId="34" fillId="37" borderId="0" xfId="0" applyNumberFormat="1" applyFont="1" applyFill="1" applyBorder="1" applyAlignment="1">
      <alignment vertical="center"/>
    </xf>
    <xf numFmtId="165" fontId="34" fillId="37" borderId="0" xfId="0" applyNumberFormat="1" applyFont="1" applyFill="1" applyBorder="1" applyAlignment="1">
      <alignment vertical="center"/>
    </xf>
    <xf numFmtId="164" fontId="34" fillId="37" borderId="0" xfId="0" applyNumberFormat="1" applyFont="1" applyFill="1" applyBorder="1" applyAlignment="1">
      <alignment vertical="center"/>
    </xf>
    <xf numFmtId="165" fontId="34" fillId="37" borderId="0" xfId="0" applyNumberFormat="1" applyFont="1" applyFill="1" applyBorder="1" applyAlignment="1">
      <alignment horizontal="right" vertical="center"/>
    </xf>
    <xf numFmtId="3" fontId="34" fillId="32" borderId="0" xfId="0" applyNumberFormat="1" applyFont="1" applyFill="1" applyBorder="1" applyAlignment="1">
      <alignment horizontal="right" vertical="center"/>
    </xf>
    <xf numFmtId="165" fontId="34" fillId="32" borderId="0" xfId="0" applyNumberFormat="1" applyFont="1" applyFill="1" applyBorder="1" applyAlignment="1">
      <alignment horizontal="right" vertical="center"/>
    </xf>
    <xf numFmtId="164" fontId="34" fillId="32" borderId="0" xfId="0" applyNumberFormat="1" applyFont="1" applyFill="1" applyBorder="1" applyAlignment="1">
      <alignment horizontal="right" vertical="center"/>
    </xf>
    <xf numFmtId="3" fontId="34" fillId="37" borderId="0" xfId="0" applyNumberFormat="1" applyFont="1" applyFill="1" applyBorder="1" applyAlignment="1">
      <alignment horizontal="right" vertical="center"/>
    </xf>
    <xf numFmtId="164" fontId="34" fillId="37" borderId="0" xfId="0" applyNumberFormat="1" applyFont="1" applyFill="1" applyBorder="1" applyAlignment="1">
      <alignment horizontal="right" vertical="center"/>
    </xf>
    <xf numFmtId="164" fontId="34" fillId="0" borderId="0" xfId="0" applyNumberFormat="1" applyFont="1" applyFill="1" applyBorder="1" applyAlignment="1">
      <alignment horizontal="right" vertical="center"/>
    </xf>
    <xf numFmtId="3" fontId="34" fillId="0" borderId="0" xfId="0" applyNumberFormat="1" applyFont="1" applyFill="1" applyBorder="1" applyAlignment="1">
      <alignment horizontal="right" vertical="center"/>
    </xf>
    <xf numFmtId="0" fontId="23" fillId="38" borderId="22" xfId="41" applyNumberFormat="1" applyFont="1" applyFill="1" applyBorder="1" applyAlignment="1">
      <alignment horizontal="center"/>
    </xf>
    <xf numFmtId="0" fontId="24" fillId="38" borderId="16" xfId="41" applyNumberFormat="1" applyFont="1" applyFill="1" applyBorder="1" applyAlignment="1">
      <alignment horizontal="centerContinuous"/>
    </xf>
    <xf numFmtId="0" fontId="24" fillId="38" borderId="0" xfId="41" applyNumberFormat="1" applyFont="1" applyFill="1" applyBorder="1" applyAlignment="1">
      <alignment horizontal="centerContinuous"/>
    </xf>
    <xf numFmtId="0" fontId="25" fillId="38" borderId="0" xfId="41" applyNumberFormat="1" applyFont="1" applyFill="1" applyBorder="1" applyAlignment="1">
      <alignment horizontal="centerContinuous"/>
    </xf>
    <xf numFmtId="0" fontId="24" fillId="38" borderId="11" xfId="41" applyNumberFormat="1" applyFont="1" applyFill="1" applyBorder="1" applyAlignment="1">
      <alignment horizontal="centerContinuous"/>
    </xf>
    <xf numFmtId="0" fontId="24" fillId="38" borderId="15" xfId="41" applyNumberFormat="1" applyFont="1" applyFill="1" applyBorder="1" applyAlignment="1">
      <alignment horizontal="centerContinuous"/>
    </xf>
    <xf numFmtId="0" fontId="23" fillId="38" borderId="12" xfId="41" applyNumberFormat="1" applyFont="1" applyFill="1" applyBorder="1" applyAlignment="1">
      <alignment horizontal="centerContinuous"/>
    </xf>
    <xf numFmtId="0" fontId="23" fillId="38" borderId="13" xfId="41" applyNumberFormat="1" applyFont="1" applyFill="1" applyBorder="1" applyAlignment="1">
      <alignment horizontal="centerContinuous"/>
    </xf>
    <xf numFmtId="0" fontId="28" fillId="38" borderId="22" xfId="41" applyNumberFormat="1" applyFont="1" applyFill="1" applyBorder="1" applyAlignment="1">
      <alignment vertical="top"/>
    </xf>
    <xf numFmtId="0" fontId="29" fillId="38" borderId="18" xfId="41" applyNumberFormat="1" applyFont="1" applyFill="1" applyBorder="1" applyAlignment="1">
      <alignment horizontal="centerContinuous" vertical="center"/>
    </xf>
    <xf numFmtId="0" fontId="29" fillId="38" borderId="19" xfId="41" applyNumberFormat="1" applyFont="1" applyFill="1" applyBorder="1" applyAlignment="1">
      <alignment horizontal="centerContinuous" vertical="top"/>
    </xf>
    <xf numFmtId="0" fontId="29" fillId="38" borderId="20" xfId="41" applyNumberFormat="1" applyFont="1" applyFill="1" applyBorder="1" applyAlignment="1">
      <alignment horizontal="centerContinuous" vertical="top"/>
    </xf>
    <xf numFmtId="0" fontId="29" fillId="38" borderId="18" xfId="41" applyNumberFormat="1" applyFont="1" applyFill="1" applyBorder="1" applyAlignment="1">
      <alignment horizontal="centerContinuous" vertical="top"/>
    </xf>
    <xf numFmtId="0" fontId="0" fillId="38" borderId="18" xfId="41" applyNumberFormat="1" applyFont="1" applyFill="1" applyBorder="1" applyAlignment="1">
      <alignment vertical="top"/>
    </xf>
    <xf numFmtId="0" fontId="0" fillId="38" borderId="19" xfId="41" applyNumberFormat="1" applyFont="1" applyFill="1" applyBorder="1" applyAlignment="1">
      <alignment vertical="top"/>
    </xf>
    <xf numFmtId="0" fontId="28" fillId="38" borderId="22" xfId="41" applyNumberFormat="1" applyFont="1" applyFill="1" applyBorder="1" applyAlignment="1">
      <alignment horizontal="center"/>
    </xf>
    <xf numFmtId="0" fontId="23" fillId="38" borderId="0" xfId="41" applyNumberFormat="1" applyFont="1" applyFill="1" applyBorder="1" applyAlignment="1">
      <alignment horizontal="center"/>
    </xf>
    <xf numFmtId="0" fontId="23" fillId="38" borderId="14" xfId="41" applyNumberFormat="1" applyFont="1" applyFill="1" applyBorder="1" applyAlignment="1">
      <alignment horizontal="center"/>
    </xf>
    <xf numFmtId="0" fontId="13" fillId="38" borderId="14" xfId="41" applyNumberFormat="1" applyFont="1" applyFill="1" applyBorder="1" applyAlignment="1">
      <alignment horizontal="center"/>
    </xf>
    <xf numFmtId="0" fontId="13" fillId="38" borderId="0" xfId="41" applyNumberFormat="1" applyFont="1" applyFill="1" applyBorder="1" applyAlignment="1">
      <alignment horizontal="center"/>
    </xf>
    <xf numFmtId="0" fontId="26" fillId="38" borderId="16" xfId="41" applyNumberFormat="1" applyFont="1" applyFill="1" applyBorder="1" applyAlignment="1">
      <alignment horizontal="center" wrapText="1"/>
    </xf>
    <xf numFmtId="0" fontId="26" fillId="38" borderId="15" xfId="41" applyNumberFormat="1" applyFont="1" applyFill="1" applyBorder="1" applyAlignment="1">
      <alignment horizontal="center" wrapText="1"/>
    </xf>
    <xf numFmtId="0" fontId="23" fillId="38" borderId="22" xfId="41" applyNumberFormat="1" applyFont="1" applyFill="1" applyBorder="1"/>
    <xf numFmtId="0" fontId="31" fillId="38" borderId="0" xfId="41" applyNumberFormat="1" applyFont="1" applyFill="1" applyBorder="1" applyAlignment="1">
      <alignment horizontal="center"/>
    </xf>
    <xf numFmtId="0" fontId="23" fillId="38" borderId="21" xfId="41" applyNumberFormat="1" applyFont="1" applyFill="1" applyBorder="1" applyAlignment="1">
      <alignment horizontal="center"/>
    </xf>
    <xf numFmtId="0" fontId="13" fillId="38" borderId="21" xfId="41" applyNumberFormat="1" applyFont="1" applyFill="1" applyBorder="1" applyAlignment="1">
      <alignment horizontal="center"/>
    </xf>
    <xf numFmtId="0" fontId="31" fillId="38" borderId="21" xfId="41" applyNumberFormat="1" applyFont="1" applyFill="1" applyBorder="1"/>
    <xf numFmtId="0" fontId="30" fillId="38" borderId="16" xfId="41" applyNumberFormat="1" applyFont="1" applyFill="1" applyBorder="1" applyAlignment="1">
      <alignment horizontal="center" vertical="top"/>
    </xf>
    <xf numFmtId="0" fontId="23" fillId="38" borderId="16" xfId="41" applyNumberFormat="1" applyFont="1" applyFill="1" applyBorder="1" applyAlignment="1">
      <alignment horizontal="center"/>
    </xf>
    <xf numFmtId="0" fontId="31" fillId="38" borderId="16" xfId="41" applyNumberFormat="1" applyFont="1" applyFill="1" applyBorder="1" applyAlignment="1">
      <alignment vertical="top"/>
    </xf>
    <xf numFmtId="0" fontId="29" fillId="38" borderId="16" xfId="41" applyNumberFormat="1" applyFont="1" applyFill="1" applyBorder="1" applyAlignment="1">
      <alignment horizontal="centerContinuous" vertical="top"/>
    </xf>
    <xf numFmtId="0" fontId="23" fillId="38" borderId="22" xfId="41" applyNumberFormat="1" applyFont="1" applyFill="1" applyBorder="1" applyAlignment="1">
      <alignment vertical="top"/>
    </xf>
    <xf numFmtId="0" fontId="23" fillId="38" borderId="0" xfId="41" applyNumberFormat="1" applyFont="1" applyFill="1" applyBorder="1" applyAlignment="1">
      <alignment horizontal="center" vertical="top"/>
    </xf>
    <xf numFmtId="0" fontId="23" fillId="38" borderId="17" xfId="41" applyNumberFormat="1" applyFont="1" applyFill="1" applyBorder="1" applyAlignment="1">
      <alignment horizontal="center"/>
    </xf>
    <xf numFmtId="0" fontId="23" fillId="38" borderId="17" xfId="41" applyNumberFormat="1" applyFont="1" applyFill="1" applyBorder="1" applyAlignment="1">
      <alignment horizontal="center" vertical="top"/>
    </xf>
    <xf numFmtId="0" fontId="32" fillId="38" borderId="17" xfId="41" applyNumberFormat="1" applyFont="1" applyFill="1" applyBorder="1" applyAlignment="1">
      <alignment horizontal="center"/>
    </xf>
    <xf numFmtId="0" fontId="23" fillId="38" borderId="17" xfId="41" applyNumberFormat="1" applyFont="1" applyFill="1" applyBorder="1" applyAlignment="1">
      <alignment vertical="top"/>
    </xf>
    <xf numFmtId="0" fontId="32" fillId="38" borderId="17" xfId="41" applyNumberFormat="1" applyFont="1" applyFill="1" applyBorder="1"/>
    <xf numFmtId="0" fontId="33" fillId="38" borderId="0" xfId="41" applyNumberFormat="1" applyFont="1" applyFill="1" applyBorder="1" applyAlignment="1">
      <alignment vertical="top"/>
    </xf>
    <xf numFmtId="0" fontId="31" fillId="38" borderId="18" xfId="41" applyNumberFormat="1" applyFont="1" applyFill="1" applyBorder="1" applyAlignment="1">
      <alignment vertical="top"/>
    </xf>
    <xf numFmtId="0" fontId="23" fillId="38" borderId="23" xfId="41" applyNumberFormat="1" applyFont="1" applyFill="1" applyBorder="1" applyAlignment="1">
      <alignment horizontal="center" vertical="center"/>
    </xf>
    <xf numFmtId="0" fontId="23" fillId="38" borderId="14" xfId="41" applyNumberFormat="1" applyFont="1" applyFill="1" applyBorder="1" applyAlignment="1">
      <alignment horizontal="center" vertical="center"/>
    </xf>
    <xf numFmtId="0" fontId="23" fillId="38" borderId="15" xfId="41" applyNumberFormat="1" applyFont="1" applyFill="1" applyBorder="1" applyAlignment="1">
      <alignment horizontal="center" vertical="center"/>
    </xf>
    <xf numFmtId="3" fontId="2" fillId="0" borderId="0" xfId="43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37" borderId="0" xfId="43" applyNumberFormat="1" applyFont="1" applyFill="1" applyBorder="1" applyAlignment="1">
      <alignment horizontal="right" vertical="center"/>
    </xf>
    <xf numFmtId="3" fontId="4" fillId="32" borderId="0" xfId="43" applyNumberFormat="1" applyFont="1" applyFill="1" applyBorder="1" applyAlignment="1">
      <alignment horizontal="right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4" xfId="43" applyNumberFormat="1" applyFont="1" applyFill="1" applyBorder="1" applyAlignment="1">
      <alignment horizontal="center" vertical="center"/>
    </xf>
    <xf numFmtId="0" fontId="3" fillId="37" borderId="24" xfId="43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32" borderId="24" xfId="43" applyNumberFormat="1" applyFont="1" applyFill="1" applyBorder="1" applyAlignment="1">
      <alignment horizontal="center" vertical="center" wrapText="1"/>
    </xf>
    <xf numFmtId="0" fontId="36" fillId="0" borderId="24" xfId="0" applyNumberFormat="1" applyFont="1" applyFill="1" applyBorder="1" applyAlignment="1">
      <alignment horizontal="center" vertical="center"/>
    </xf>
    <xf numFmtId="164" fontId="34" fillId="0" borderId="25" xfId="41" applyNumberFormat="1" applyFont="1" applyFill="1" applyBorder="1" applyAlignment="1">
      <alignment horizontal="right" vertical="center"/>
    </xf>
    <xf numFmtId="165" fontId="34" fillId="0" borderId="26" xfId="42" applyNumberFormat="1" applyFont="1" applyFill="1" applyBorder="1" applyAlignment="1">
      <alignment horizontal="right" vertical="center"/>
    </xf>
    <xf numFmtId="164" fontId="2" fillId="0" borderId="25" xfId="43" applyNumberFormat="1" applyFont="1" applyFill="1" applyBorder="1" applyAlignment="1">
      <alignment vertical="center"/>
    </xf>
    <xf numFmtId="165" fontId="2" fillId="0" borderId="26" xfId="43" applyNumberFormat="1" applyFont="1" applyFill="1" applyBorder="1" applyAlignment="1">
      <alignment horizontal="right" vertical="center"/>
    </xf>
    <xf numFmtId="164" fontId="2" fillId="0" borderId="25" xfId="0" applyNumberFormat="1" applyFont="1" applyFill="1" applyBorder="1" applyAlignment="1">
      <alignment vertical="center"/>
    </xf>
    <xf numFmtId="165" fontId="2" fillId="0" borderId="26" xfId="0" applyNumberFormat="1" applyFont="1" applyFill="1" applyBorder="1" applyAlignment="1">
      <alignment horizontal="right" vertical="center"/>
    </xf>
    <xf numFmtId="164" fontId="2" fillId="37" borderId="25" xfId="43" applyNumberFormat="1" applyFont="1" applyFill="1" applyBorder="1" applyAlignment="1">
      <alignment vertical="center"/>
    </xf>
    <xf numFmtId="165" fontId="2" fillId="37" borderId="26" xfId="43" applyNumberFormat="1" applyFont="1" applyFill="1" applyBorder="1" applyAlignment="1">
      <alignment horizontal="right" vertical="center"/>
    </xf>
    <xf numFmtId="164" fontId="4" fillId="37" borderId="25" xfId="43" applyNumberFormat="1" applyFont="1" applyFill="1" applyBorder="1" applyAlignment="1">
      <alignment vertical="center"/>
    </xf>
    <xf numFmtId="165" fontId="4" fillId="37" borderId="26" xfId="43" applyNumberFormat="1" applyFont="1" applyFill="1" applyBorder="1" applyAlignment="1">
      <alignment horizontal="right" vertical="center"/>
    </xf>
    <xf numFmtId="164" fontId="4" fillId="32" borderId="25" xfId="43" applyNumberFormat="1" applyFont="1" applyFill="1" applyBorder="1" applyAlignment="1">
      <alignment vertical="center"/>
    </xf>
    <xf numFmtId="165" fontId="4" fillId="32" borderId="26" xfId="43" applyNumberFormat="1" applyFont="1" applyFill="1" applyBorder="1" applyAlignment="1">
      <alignment horizontal="right" vertical="center"/>
    </xf>
    <xf numFmtId="164" fontId="4" fillId="32" borderId="25" xfId="43" applyNumberFormat="1" applyFont="1" applyFill="1" applyBorder="1"/>
    <xf numFmtId="164" fontId="4" fillId="37" borderId="25" xfId="43" applyNumberFormat="1" applyFont="1" applyFill="1" applyBorder="1" applyAlignment="1">
      <alignment horizontal="right" vertical="center"/>
    </xf>
    <xf numFmtId="164" fontId="34" fillId="0" borderId="25" xfId="0" applyNumberFormat="1" applyFont="1" applyFill="1" applyBorder="1" applyAlignment="1">
      <alignment vertical="center"/>
    </xf>
    <xf numFmtId="165" fontId="34" fillId="0" borderId="26" xfId="0" applyNumberFormat="1" applyFont="1" applyFill="1" applyBorder="1" applyAlignment="1">
      <alignment horizontal="right" vertical="center"/>
    </xf>
    <xf numFmtId="164" fontId="34" fillId="37" borderId="25" xfId="0" applyNumberFormat="1" applyFont="1" applyFill="1" applyBorder="1" applyAlignment="1">
      <alignment vertical="center"/>
    </xf>
    <xf numFmtId="165" fontId="34" fillId="37" borderId="26" xfId="0" applyNumberFormat="1" applyFont="1" applyFill="1" applyBorder="1" applyAlignment="1">
      <alignment horizontal="right" vertical="center"/>
    </xf>
    <xf numFmtId="164" fontId="34" fillId="32" borderId="25" xfId="0" applyNumberFormat="1" applyFont="1" applyFill="1" applyBorder="1" applyAlignment="1">
      <alignment horizontal="right" vertical="center"/>
    </xf>
    <xf numFmtId="165" fontId="34" fillId="32" borderId="26" xfId="0" applyNumberFormat="1" applyFont="1" applyFill="1" applyBorder="1" applyAlignment="1">
      <alignment horizontal="right" vertical="center"/>
    </xf>
    <xf numFmtId="164" fontId="34" fillId="37" borderId="25" xfId="0" applyNumberFormat="1" applyFont="1" applyFill="1" applyBorder="1" applyAlignment="1">
      <alignment horizontal="right" vertical="center"/>
    </xf>
    <xf numFmtId="164" fontId="34" fillId="0" borderId="25" xfId="0" applyNumberFormat="1" applyFont="1" applyFill="1" applyBorder="1" applyAlignment="1">
      <alignment horizontal="right" vertical="center"/>
    </xf>
    <xf numFmtId="3" fontId="34" fillId="0" borderId="25" xfId="41" applyNumberFormat="1" applyFont="1" applyFill="1" applyBorder="1" applyAlignment="1">
      <alignment horizontal="right" vertical="center"/>
    </xf>
    <xf numFmtId="164" fontId="34" fillId="0" borderId="27" xfId="41" applyNumberFormat="1" applyFont="1" applyFill="1" applyBorder="1" applyAlignment="1">
      <alignment horizontal="right" vertical="center"/>
    </xf>
    <xf numFmtId="3" fontId="2" fillId="0" borderId="25" xfId="43" applyNumberFormat="1" applyFont="1" applyFill="1" applyBorder="1" applyAlignment="1">
      <alignment horizontal="right" vertical="center"/>
    </xf>
    <xf numFmtId="164" fontId="2" fillId="0" borderId="27" xfId="43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horizontal="right" vertical="center"/>
    </xf>
    <xf numFmtId="164" fontId="2" fillId="0" borderId="27" xfId="0" applyNumberFormat="1" applyFont="1" applyFill="1" applyBorder="1" applyAlignment="1">
      <alignment vertical="center"/>
    </xf>
    <xf numFmtId="3" fontId="2" fillId="37" borderId="25" xfId="43" applyNumberFormat="1" applyFont="1" applyFill="1" applyBorder="1" applyAlignment="1">
      <alignment horizontal="right" vertical="center"/>
    </xf>
    <xf numFmtId="164" fontId="2" fillId="37" borderId="27" xfId="43" applyNumberFormat="1" applyFont="1" applyFill="1" applyBorder="1" applyAlignment="1">
      <alignment vertical="center"/>
    </xf>
    <xf numFmtId="164" fontId="2" fillId="32" borderId="27" xfId="0" applyNumberFormat="1" applyFont="1" applyFill="1" applyBorder="1" applyAlignment="1">
      <alignment vertical="center"/>
    </xf>
    <xf numFmtId="3" fontId="4" fillId="37" borderId="25" xfId="43" applyNumberFormat="1" applyFont="1" applyFill="1" applyBorder="1" applyAlignment="1">
      <alignment horizontal="right" vertical="center"/>
    </xf>
    <xf numFmtId="164" fontId="4" fillId="37" borderId="27" xfId="43" applyNumberFormat="1" applyFont="1" applyFill="1" applyBorder="1" applyAlignment="1">
      <alignment vertical="center"/>
    </xf>
    <xf numFmtId="3" fontId="4" fillId="32" borderId="25" xfId="43" applyNumberFormat="1" applyFont="1" applyFill="1" applyBorder="1" applyAlignment="1">
      <alignment horizontal="right" vertical="center"/>
    </xf>
    <xf numFmtId="164" fontId="4" fillId="32" borderId="27" xfId="43" applyNumberFormat="1" applyFont="1" applyFill="1" applyBorder="1" applyAlignment="1">
      <alignment vertical="center"/>
    </xf>
    <xf numFmtId="164" fontId="4" fillId="37" borderId="27" xfId="43" applyNumberFormat="1" applyFont="1" applyFill="1" applyBorder="1" applyAlignment="1">
      <alignment horizontal="right" vertical="center"/>
    </xf>
    <xf numFmtId="3" fontId="34" fillId="0" borderId="25" xfId="0" applyNumberFormat="1" applyFont="1" applyFill="1" applyBorder="1" applyAlignment="1">
      <alignment vertical="center"/>
    </xf>
    <xf numFmtId="164" fontId="34" fillId="0" borderId="27" xfId="0" applyNumberFormat="1" applyFont="1" applyFill="1" applyBorder="1" applyAlignment="1">
      <alignment vertical="center"/>
    </xf>
    <xf numFmtId="3" fontId="34" fillId="37" borderId="25" xfId="0" applyNumberFormat="1" applyFont="1" applyFill="1" applyBorder="1" applyAlignment="1">
      <alignment vertical="center"/>
    </xf>
    <xf numFmtId="164" fontId="34" fillId="37" borderId="27" xfId="0" applyNumberFormat="1" applyFont="1" applyFill="1" applyBorder="1" applyAlignment="1">
      <alignment vertical="center"/>
    </xf>
    <xf numFmtId="164" fontId="34" fillId="37" borderId="27" xfId="0" applyNumberFormat="1" applyFont="1" applyFill="1" applyBorder="1" applyAlignment="1">
      <alignment horizontal="right" vertical="center"/>
    </xf>
    <xf numFmtId="3" fontId="34" fillId="32" borderId="25" xfId="0" applyNumberFormat="1" applyFont="1" applyFill="1" applyBorder="1" applyAlignment="1">
      <alignment horizontal="right" vertical="center"/>
    </xf>
    <xf numFmtId="164" fontId="34" fillId="32" borderId="27" xfId="0" applyNumberFormat="1" applyFont="1" applyFill="1" applyBorder="1" applyAlignment="1">
      <alignment horizontal="right" vertical="center"/>
    </xf>
    <xf numFmtId="3" fontId="34" fillId="37" borderId="25" xfId="0" applyNumberFormat="1" applyFont="1" applyFill="1" applyBorder="1" applyAlignment="1">
      <alignment horizontal="right" vertical="center"/>
    </xf>
    <xf numFmtId="3" fontId="34" fillId="0" borderId="25" xfId="0" applyNumberFormat="1" applyFont="1" applyFill="1" applyBorder="1" applyAlignment="1">
      <alignment horizontal="right" vertical="center"/>
    </xf>
    <xf numFmtId="164" fontId="34" fillId="0" borderId="27" xfId="0" applyNumberFormat="1" applyFont="1" applyFill="1" applyBorder="1" applyAlignment="1">
      <alignment horizontal="right" vertical="center"/>
    </xf>
    <xf numFmtId="0" fontId="36" fillId="0" borderId="31" xfId="0" applyNumberFormat="1" applyFont="1" applyFill="1" applyBorder="1" applyAlignment="1">
      <alignment horizontal="center" vertical="center"/>
    </xf>
    <xf numFmtId="164" fontId="34" fillId="0" borderId="26" xfId="0" applyNumberFormat="1" applyFont="1" applyFill="1" applyBorder="1" applyAlignment="1">
      <alignment horizontal="right" vertical="center"/>
    </xf>
    <xf numFmtId="3" fontId="34" fillId="37" borderId="29" xfId="0" applyNumberFormat="1" applyFont="1" applyFill="1" applyBorder="1" applyAlignment="1">
      <alignment horizontal="right" vertical="center"/>
    </xf>
    <xf numFmtId="3" fontId="34" fillId="37" borderId="28" xfId="0" applyNumberFormat="1" applyFont="1" applyFill="1" applyBorder="1" applyAlignment="1">
      <alignment horizontal="right" vertical="center"/>
    </xf>
    <xf numFmtId="165" fontId="34" fillId="37" borderId="28" xfId="0" applyNumberFormat="1" applyFont="1" applyFill="1" applyBorder="1" applyAlignment="1">
      <alignment horizontal="right" vertical="center"/>
    </xf>
    <xf numFmtId="165" fontId="34" fillId="37" borderId="30" xfId="0" applyNumberFormat="1" applyFont="1" applyFill="1" applyBorder="1" applyAlignment="1">
      <alignment horizontal="right" vertical="center"/>
    </xf>
    <xf numFmtId="164" fontId="34" fillId="37" borderId="28" xfId="0" applyNumberFormat="1" applyFont="1" applyFill="1" applyBorder="1" applyAlignment="1">
      <alignment horizontal="right" vertical="center"/>
    </xf>
    <xf numFmtId="164" fontId="34" fillId="37" borderId="29" xfId="0" applyNumberFormat="1" applyFont="1" applyFill="1" applyBorder="1" applyAlignment="1">
      <alignment horizontal="right" vertical="center"/>
    </xf>
    <xf numFmtId="164" fontId="34" fillId="37" borderId="30" xfId="0" applyNumberFormat="1" applyFont="1" applyFill="1" applyBorder="1" applyAlignment="1">
      <alignment horizontal="right" vertical="center"/>
    </xf>
    <xf numFmtId="164" fontId="34" fillId="37" borderId="26" xfId="0" applyNumberFormat="1" applyFont="1" applyFill="1" applyBorder="1" applyAlignment="1">
      <alignment horizontal="right" vertical="center"/>
    </xf>
    <xf numFmtId="0" fontId="36" fillId="37" borderId="31" xfId="0" applyNumberFormat="1" applyFont="1" applyFill="1" applyBorder="1" applyAlignment="1">
      <alignment horizontal="center" vertical="center"/>
    </xf>
    <xf numFmtId="0" fontId="36" fillId="37" borderId="28" xfId="0" applyNumberFormat="1" applyFont="1" applyFill="1" applyBorder="1" applyAlignment="1">
      <alignment horizontal="center" vertical="center"/>
    </xf>
    <xf numFmtId="0" fontId="35" fillId="0" borderId="0" xfId="0" applyNumberFormat="1" applyFont="1" applyAlignment="1">
      <alignment horizontal="center"/>
    </xf>
    <xf numFmtId="0" fontId="24" fillId="38" borderId="16" xfId="41" applyNumberFormat="1" applyFont="1" applyFill="1" applyBorder="1" applyAlignment="1">
      <alignment horizontal="center"/>
    </xf>
    <xf numFmtId="0" fontId="27" fillId="38" borderId="0" xfId="41" applyNumberFormat="1" applyFont="1" applyFill="1" applyBorder="1" applyAlignment="1">
      <alignment horizontal="center"/>
    </xf>
    <xf numFmtId="0" fontId="27" fillId="38" borderId="11" xfId="41" applyNumberFormat="1" applyFont="1" applyFill="1" applyBorder="1" applyAlignment="1">
      <alignment horizontal="center"/>
    </xf>
    <xf numFmtId="0" fontId="26" fillId="38" borderId="16" xfId="41" applyNumberFormat="1" applyFont="1" applyFill="1" applyBorder="1" applyAlignment="1">
      <alignment horizontal="center"/>
    </xf>
    <xf numFmtId="0" fontId="26" fillId="38" borderId="0" xfId="41" applyNumberFormat="1" applyFont="1" applyFill="1" applyBorder="1" applyAlignment="1">
      <alignment horizontal="center"/>
    </xf>
    <xf numFmtId="0" fontId="35" fillId="0" borderId="0" xfId="0" applyNumberFormat="1" applyFont="1" applyAlignment="1">
      <alignment horizontal="left"/>
    </xf>
    <xf numFmtId="0" fontId="35" fillId="0" borderId="0" xfId="0" applyNumberFormat="1" applyFont="1" applyAlignment="1">
      <alignment horizontal="left" vertical="top"/>
    </xf>
  </cellXfs>
  <cellStyles count="45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wyróż" xfId="40" xr:uid="{00000000-0005-0000-0000-00001C000000}"/>
    <cellStyle name="Komórka zaznaczona" xfId="29" builtinId="23" customBuiltin="1"/>
    <cellStyle name="Nagłówek" xfId="41" xr:uid="{00000000-0005-0000-0000-00001E000000}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 customBuiltin="1"/>
    <cellStyle name="Obliczenia" xfId="35" builtinId="22" customBuiltin="1"/>
    <cellStyle name="Procentowy" xfId="42" builtinId="5"/>
    <cellStyle name="Suma" xfId="36" builtinId="25" customBuiltin="1"/>
    <cellStyle name="Tekst objaśnienia" xfId="37" builtinId="53" customBuiltin="1"/>
    <cellStyle name="Tekst ostrzeżenia" xfId="38" builtinId="11" customBuiltin="1"/>
    <cellStyle name="Wiersz szary1" xfId="43" xr:uid="{00000000-0005-0000-0000-00002A000000}"/>
    <cellStyle name="Wiersz szary2" xfId="44" xr:uid="{00000000-0005-0000-0000-00002B000000}"/>
    <cellStyle name="Zły" xfId="39" builtinId="27" customBuiltin="1"/>
  </cellStyles>
  <dxfs count="0"/>
  <tableStyles count="0" defaultTableStyle="TableStyleMedium2" defaultPivotStyle="PivotStyleLight16"/>
  <colors>
    <mruColors>
      <color rgb="FF007A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NBP">
      <a:dk1>
        <a:sysClr val="windowText" lastClr="000000"/>
      </a:dk1>
      <a:lt1>
        <a:sysClr val="window" lastClr="FFFFFF"/>
      </a:lt1>
      <a:dk2>
        <a:srgbClr val="FFFFFF"/>
      </a:dk2>
      <a:lt2>
        <a:srgbClr val="007A70"/>
      </a:lt2>
      <a:accent1>
        <a:srgbClr val="007A70"/>
      </a:accent1>
      <a:accent2>
        <a:srgbClr val="5F327D"/>
      </a:accent2>
      <a:accent3>
        <a:srgbClr val="64BED4"/>
      </a:accent3>
      <a:accent4>
        <a:srgbClr val="6E6E73"/>
      </a:accent4>
      <a:accent5>
        <a:srgbClr val="44B4A7"/>
      </a:accent5>
      <a:accent6>
        <a:srgbClr val="006EA2"/>
      </a:accent6>
      <a:hlink>
        <a:srgbClr val="00695F"/>
      </a:hlink>
      <a:folHlink>
        <a:srgbClr val="00695F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305"/>
  <sheetViews>
    <sheetView tabSelected="1" view="pageBreakPreview" topLeftCell="A7" zoomScale="80" zoomScaleNormal="70" zoomScaleSheetLayoutView="80" workbookViewId="0">
      <pane xSplit="1" ySplit="11" topLeftCell="B92" activePane="bottomRight" state="frozen"/>
      <selection activeCell="A7" sqref="A7"/>
      <selection pane="topRight" activeCell="B7" sqref="B7"/>
      <selection pane="bottomLeft" activeCell="A18" sqref="A18"/>
      <selection pane="bottomRight" activeCell="P106" sqref="P106"/>
    </sheetView>
  </sheetViews>
  <sheetFormatPr defaultRowHeight="11.5"/>
  <cols>
    <col min="1" max="1" width="18.8984375" customWidth="1"/>
    <col min="2" max="2" width="11.59765625" customWidth="1"/>
    <col min="3" max="3" width="14.69921875" customWidth="1"/>
    <col min="4" max="4" width="11.69921875" customWidth="1"/>
    <col min="5" max="5" width="18.59765625" customWidth="1"/>
    <col min="6" max="6" width="11.69921875" customWidth="1"/>
    <col min="7" max="8" width="17.3984375" customWidth="1"/>
    <col min="9" max="9" width="11.69921875" style="10" customWidth="1"/>
    <col min="10" max="10" width="16.69921875" customWidth="1"/>
    <col min="11" max="11" width="11.69921875" style="10" customWidth="1"/>
    <col min="12" max="13" width="14.69921875" customWidth="1"/>
    <col min="14" max="14" width="16.69921875" customWidth="1"/>
    <col min="15" max="15" width="11" customWidth="1"/>
    <col min="16" max="16" width="13.3984375" customWidth="1"/>
  </cols>
  <sheetData>
    <row r="1" spans="1:16" s="6" customFormat="1" ht="18.75" customHeight="1">
      <c r="A1" s="5" t="s">
        <v>20</v>
      </c>
      <c r="I1" s="8"/>
      <c r="K1" s="8"/>
      <c r="O1" s="167" t="s">
        <v>99</v>
      </c>
      <c r="P1" s="167"/>
    </row>
    <row r="2" spans="1:16" s="6" customFormat="1" ht="15" customHeight="1">
      <c r="A2" s="5" t="s">
        <v>21</v>
      </c>
      <c r="I2" s="8"/>
      <c r="K2" s="8"/>
      <c r="P2" s="12"/>
    </row>
    <row r="3" spans="1:16" s="6" customFormat="1" ht="15" customHeight="1">
      <c r="A3" s="5"/>
      <c r="I3" s="8"/>
      <c r="K3" s="8"/>
      <c r="P3" s="12"/>
    </row>
    <row r="4" spans="1:16" s="6" customFormat="1" ht="21" customHeight="1">
      <c r="A4" s="173" t="s">
        <v>93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s="6" customFormat="1" ht="21.75" customHeight="1">
      <c r="A5" s="173" t="s">
        <v>94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</row>
    <row r="6" spans="1:16" s="7" customFormat="1" ht="13.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</row>
    <row r="7" spans="1:16" ht="21" customHeight="1">
      <c r="A7" s="56"/>
      <c r="B7" s="57" t="s">
        <v>46</v>
      </c>
      <c r="C7" s="58"/>
      <c r="D7" s="58"/>
      <c r="E7" s="59"/>
      <c r="F7" s="60"/>
      <c r="G7" s="61" t="s">
        <v>46</v>
      </c>
      <c r="H7" s="62"/>
      <c r="I7" s="62"/>
      <c r="J7" s="62"/>
      <c r="K7" s="63"/>
      <c r="L7" s="57" t="s">
        <v>49</v>
      </c>
      <c r="M7" s="58"/>
      <c r="N7" s="60"/>
      <c r="O7" s="171" t="s">
        <v>47</v>
      </c>
      <c r="P7" s="172"/>
    </row>
    <row r="8" spans="1:16" ht="17.25" customHeight="1">
      <c r="A8" s="56"/>
      <c r="B8" s="168" t="s">
        <v>67</v>
      </c>
      <c r="C8" s="169"/>
      <c r="D8" s="169"/>
      <c r="E8" s="169"/>
      <c r="F8" s="170"/>
      <c r="G8" s="168" t="s">
        <v>68</v>
      </c>
      <c r="H8" s="169"/>
      <c r="I8" s="169"/>
      <c r="J8" s="169"/>
      <c r="K8" s="170"/>
      <c r="L8" s="57" t="s">
        <v>48</v>
      </c>
      <c r="M8" s="58"/>
      <c r="N8" s="60"/>
      <c r="O8" s="171"/>
      <c r="P8" s="172"/>
    </row>
    <row r="9" spans="1:16" s="2" customFormat="1" ht="23.25" customHeight="1">
      <c r="A9" s="64"/>
      <c r="B9" s="65" t="s">
        <v>17</v>
      </c>
      <c r="C9" s="66"/>
      <c r="D9" s="66"/>
      <c r="E9" s="66"/>
      <c r="F9" s="67"/>
      <c r="G9" s="65" t="s">
        <v>18</v>
      </c>
      <c r="H9" s="66"/>
      <c r="I9" s="66"/>
      <c r="J9" s="66"/>
      <c r="K9" s="67"/>
      <c r="L9" s="68" t="s">
        <v>19</v>
      </c>
      <c r="M9" s="66"/>
      <c r="N9" s="67"/>
      <c r="O9" s="69"/>
      <c r="P9" s="70"/>
    </row>
    <row r="10" spans="1:16" ht="23.25" customHeight="1">
      <c r="A10" s="71" t="s">
        <v>92</v>
      </c>
      <c r="B10" s="72" t="s">
        <v>0</v>
      </c>
      <c r="C10" s="73" t="s">
        <v>58</v>
      </c>
      <c r="D10" s="74" t="s">
        <v>33</v>
      </c>
      <c r="E10" s="73" t="s">
        <v>59</v>
      </c>
      <c r="F10" s="75" t="s">
        <v>33</v>
      </c>
      <c r="G10" s="73" t="s">
        <v>0</v>
      </c>
      <c r="H10" s="73" t="s">
        <v>58</v>
      </c>
      <c r="I10" s="73" t="s">
        <v>33</v>
      </c>
      <c r="J10" s="73" t="s">
        <v>59</v>
      </c>
      <c r="K10" s="73" t="s">
        <v>33</v>
      </c>
      <c r="L10" s="72" t="s">
        <v>0</v>
      </c>
      <c r="M10" s="73" t="s">
        <v>59</v>
      </c>
      <c r="N10" s="73" t="s">
        <v>59</v>
      </c>
      <c r="O10" s="76" t="s">
        <v>84</v>
      </c>
      <c r="P10" s="77" t="s">
        <v>86</v>
      </c>
    </row>
    <row r="11" spans="1:16" ht="15.5">
      <c r="A11" s="78"/>
      <c r="B11" s="79"/>
      <c r="C11" s="80" t="s">
        <v>60</v>
      </c>
      <c r="D11" s="81"/>
      <c r="E11" s="80" t="s">
        <v>61</v>
      </c>
      <c r="F11" s="75"/>
      <c r="G11" s="82"/>
      <c r="H11" s="80" t="s">
        <v>60</v>
      </c>
      <c r="I11" s="80"/>
      <c r="J11" s="80" t="s">
        <v>61</v>
      </c>
      <c r="K11" s="80"/>
      <c r="L11" s="72"/>
      <c r="M11" s="80" t="s">
        <v>60</v>
      </c>
      <c r="N11" s="80" t="s">
        <v>61</v>
      </c>
      <c r="O11" s="83" t="s">
        <v>85</v>
      </c>
      <c r="P11" s="84" t="s">
        <v>85</v>
      </c>
    </row>
    <row r="12" spans="1:16" ht="14">
      <c r="A12" s="78"/>
      <c r="B12" s="79"/>
      <c r="C12" s="80" t="s">
        <v>62</v>
      </c>
      <c r="D12" s="81"/>
      <c r="E12" s="80" t="s">
        <v>63</v>
      </c>
      <c r="F12" s="75"/>
      <c r="G12" s="82"/>
      <c r="H12" s="80" t="s">
        <v>62</v>
      </c>
      <c r="I12" s="80"/>
      <c r="J12" s="80" t="s">
        <v>63</v>
      </c>
      <c r="K12" s="80"/>
      <c r="L12" s="72"/>
      <c r="M12" s="80" t="s">
        <v>62</v>
      </c>
      <c r="N12" s="80" t="s">
        <v>63</v>
      </c>
      <c r="O12" s="85"/>
      <c r="P12" s="85"/>
    </row>
    <row r="13" spans="1:16" ht="15.5">
      <c r="A13" s="78"/>
      <c r="B13" s="79"/>
      <c r="C13" s="80" t="s">
        <v>64</v>
      </c>
      <c r="D13" s="81"/>
      <c r="E13" s="80" t="s">
        <v>1</v>
      </c>
      <c r="F13" s="75"/>
      <c r="G13" s="82"/>
      <c r="H13" s="80" t="s">
        <v>64</v>
      </c>
      <c r="I13" s="80"/>
      <c r="J13" s="80" t="s">
        <v>1</v>
      </c>
      <c r="K13" s="80"/>
      <c r="L13" s="72"/>
      <c r="M13" s="80" t="s">
        <v>65</v>
      </c>
      <c r="N13" s="80" t="s">
        <v>1</v>
      </c>
      <c r="O13" s="83" t="s">
        <v>17</v>
      </c>
      <c r="P13" s="86" t="s">
        <v>18</v>
      </c>
    </row>
    <row r="14" spans="1:16" ht="15.5">
      <c r="A14" s="78"/>
      <c r="B14" s="79"/>
      <c r="C14" s="80" t="s">
        <v>65</v>
      </c>
      <c r="D14" s="81"/>
      <c r="E14" s="80" t="s">
        <v>2</v>
      </c>
      <c r="F14" s="75"/>
      <c r="G14" s="82"/>
      <c r="H14" s="80" t="s">
        <v>65</v>
      </c>
      <c r="I14" s="80"/>
      <c r="J14" s="80" t="s">
        <v>2</v>
      </c>
      <c r="K14" s="80"/>
      <c r="L14" s="72"/>
      <c r="M14" s="80" t="s">
        <v>66</v>
      </c>
      <c r="N14" s="80" t="s">
        <v>2</v>
      </c>
      <c r="O14" s="83"/>
      <c r="P14" s="85"/>
    </row>
    <row r="15" spans="1:16" ht="14">
      <c r="A15" s="78"/>
      <c r="B15" s="79"/>
      <c r="C15" s="80" t="s">
        <v>66</v>
      </c>
      <c r="D15" s="81"/>
      <c r="E15" s="80" t="s">
        <v>3</v>
      </c>
      <c r="F15" s="75"/>
      <c r="G15" s="82"/>
      <c r="H15" s="80" t="s">
        <v>66</v>
      </c>
      <c r="I15" s="80"/>
      <c r="J15" s="80" t="s">
        <v>3</v>
      </c>
      <c r="K15" s="80"/>
      <c r="L15" s="72"/>
      <c r="M15" s="80"/>
      <c r="N15" s="80" t="s">
        <v>3</v>
      </c>
      <c r="O15" s="85"/>
      <c r="P15" s="85"/>
    </row>
    <row r="16" spans="1:16" s="2" customFormat="1" ht="31.5" customHeight="1">
      <c r="A16" s="87"/>
      <c r="B16" s="88"/>
      <c r="C16" s="89"/>
      <c r="D16" s="90"/>
      <c r="E16" s="91"/>
      <c r="F16" s="88"/>
      <c r="G16" s="92"/>
      <c r="H16" s="93"/>
      <c r="I16" s="90"/>
      <c r="J16" s="93"/>
      <c r="K16" s="90"/>
      <c r="L16" s="94"/>
      <c r="M16" s="90"/>
      <c r="N16" s="90"/>
      <c r="O16" s="85"/>
      <c r="P16" s="95"/>
    </row>
    <row r="17" spans="1:16" ht="20.149999999999999" customHeight="1">
      <c r="A17" s="96" t="s">
        <v>22</v>
      </c>
      <c r="B17" s="97" t="s">
        <v>23</v>
      </c>
      <c r="C17" s="97" t="s">
        <v>36</v>
      </c>
      <c r="D17" s="97" t="s">
        <v>24</v>
      </c>
      <c r="E17" s="97" t="s">
        <v>25</v>
      </c>
      <c r="F17" s="97" t="s">
        <v>26</v>
      </c>
      <c r="G17" s="97" t="s">
        <v>37</v>
      </c>
      <c r="H17" s="97" t="s">
        <v>27</v>
      </c>
      <c r="I17" s="97" t="s">
        <v>28</v>
      </c>
      <c r="J17" s="97" t="s">
        <v>29</v>
      </c>
      <c r="K17" s="97" t="s">
        <v>30</v>
      </c>
      <c r="L17" s="97" t="s">
        <v>31</v>
      </c>
      <c r="M17" s="97" t="s">
        <v>38</v>
      </c>
      <c r="N17" s="97" t="s">
        <v>39</v>
      </c>
      <c r="O17" s="97" t="s">
        <v>40</v>
      </c>
      <c r="P17" s="98" t="s">
        <v>41</v>
      </c>
    </row>
    <row r="18" spans="1:16" ht="32.15" customHeight="1">
      <c r="A18" s="103" t="s">
        <v>87</v>
      </c>
      <c r="B18" s="22">
        <v>42498</v>
      </c>
      <c r="C18" s="22">
        <v>38525</v>
      </c>
      <c r="D18" s="18">
        <f>C18/B18</f>
        <v>0.90651324768224384</v>
      </c>
      <c r="E18" s="22">
        <v>24566</v>
      </c>
      <c r="F18" s="18">
        <f>E18/B18</f>
        <v>0.57805073179914346</v>
      </c>
      <c r="G18" s="109">
        <v>1379293.6</v>
      </c>
      <c r="H18" s="19">
        <v>1175932.1000000001</v>
      </c>
      <c r="I18" s="21">
        <f>H18/G18</f>
        <v>0.85256112259202832</v>
      </c>
      <c r="J18" s="19">
        <v>931241.4</v>
      </c>
      <c r="K18" s="110">
        <f>J18/G18</f>
        <v>0.67515821142068666</v>
      </c>
      <c r="L18" s="19">
        <v>32473.3</v>
      </c>
      <c r="M18" s="19">
        <v>30531.200000000001</v>
      </c>
      <c r="N18" s="19">
        <v>37926.300000000003</v>
      </c>
      <c r="O18" s="131">
        <v>2024</v>
      </c>
      <c r="P18" s="132">
        <v>65680.600000000006</v>
      </c>
    </row>
    <row r="19" spans="1:16" s="11" customFormat="1" ht="32.15" customHeight="1">
      <c r="A19" s="104" t="s">
        <v>6</v>
      </c>
      <c r="B19" s="99">
        <v>39504</v>
      </c>
      <c r="C19" s="23">
        <v>35766.333333333336</v>
      </c>
      <c r="D19" s="24">
        <f>+C19/B19</f>
        <v>0.90538510868097755</v>
      </c>
      <c r="E19" s="23">
        <v>22291</v>
      </c>
      <c r="F19" s="24">
        <f>+E19/B19</f>
        <v>0.56427197245848526</v>
      </c>
      <c r="G19" s="111">
        <v>1299818.9666666668</v>
      </c>
      <c r="H19" s="25">
        <v>1108545.6666666667</v>
      </c>
      <c r="I19" s="26">
        <f>+H19/G19</f>
        <v>0.85284620019777624</v>
      </c>
      <c r="J19" s="25">
        <v>886248.7</v>
      </c>
      <c r="K19" s="112">
        <f>+J19/G19</f>
        <v>0.68182471769337916</v>
      </c>
      <c r="L19" s="25">
        <v>32903.178582430934</v>
      </c>
      <c r="M19" s="25">
        <v>31001.997564385951</v>
      </c>
      <c r="N19" s="25">
        <v>39775.023750653483</v>
      </c>
      <c r="O19" s="133">
        <v>1942.8196721311476</v>
      </c>
      <c r="P19" s="134">
        <v>63925.522950819679</v>
      </c>
    </row>
    <row r="20" spans="1:16" s="11" customFormat="1" ht="32.15" customHeight="1">
      <c r="A20" s="103" t="s">
        <v>7</v>
      </c>
      <c r="B20" s="100">
        <v>42283.666666666664</v>
      </c>
      <c r="C20" s="15">
        <v>38409.666666666664</v>
      </c>
      <c r="D20" s="16">
        <f t="shared" ref="D20:D31" si="0">+C20/B20</f>
        <v>0.90838069861491044</v>
      </c>
      <c r="E20" s="15">
        <v>24265.333333333332</v>
      </c>
      <c r="F20" s="16">
        <f t="shared" ref="F20:F31" si="1">+E20/B20</f>
        <v>0.57387013109869056</v>
      </c>
      <c r="G20" s="113">
        <v>1331149.6000000001</v>
      </c>
      <c r="H20" s="17">
        <v>1151104.4666666668</v>
      </c>
      <c r="I20" s="20">
        <f t="shared" ref="I20:I31" si="2">+H20/G20</f>
        <v>0.86474462875297164</v>
      </c>
      <c r="J20" s="17">
        <v>911915.6</v>
      </c>
      <c r="K20" s="114">
        <f t="shared" ref="K20:K31" si="3">+J20/G20</f>
        <v>0.6850586891210424</v>
      </c>
      <c r="L20" s="17">
        <v>31561.043582326212</v>
      </c>
      <c r="M20" s="17">
        <v>30049.534418736668</v>
      </c>
      <c r="N20" s="17">
        <v>37727.247034023276</v>
      </c>
      <c r="O20" s="135">
        <v>1951.5538461538461</v>
      </c>
      <c r="P20" s="136">
        <v>61437.673846153841</v>
      </c>
    </row>
    <row r="21" spans="1:16" s="11" customFormat="1" ht="32.15" customHeight="1">
      <c r="A21" s="104" t="s">
        <v>8</v>
      </c>
      <c r="B21" s="99">
        <v>36143.333333333336</v>
      </c>
      <c r="C21" s="23">
        <v>32590.666666666668</v>
      </c>
      <c r="D21" s="24">
        <f t="shared" si="0"/>
        <v>0.90170616987918473</v>
      </c>
      <c r="E21" s="23">
        <v>22269.666666666668</v>
      </c>
      <c r="F21" s="24">
        <f t="shared" si="1"/>
        <v>0.61614866734298623</v>
      </c>
      <c r="G21" s="111">
        <v>1350929.0333333332</v>
      </c>
      <c r="H21" s="25">
        <v>1154412.1333333335</v>
      </c>
      <c r="I21" s="26">
        <f t="shared" si="2"/>
        <v>0.85453203302981318</v>
      </c>
      <c r="J21" s="25">
        <v>890132.53333333321</v>
      </c>
      <c r="K21" s="112">
        <f t="shared" si="3"/>
        <v>0.65890399226744478</v>
      </c>
      <c r="L21" s="25">
        <v>37364.723770293604</v>
      </c>
      <c r="M21" s="25">
        <v>35431.277780283708</v>
      </c>
      <c r="N21" s="25">
        <v>39974.714323583408</v>
      </c>
      <c r="O21" s="133">
        <v>1748.8709677419354</v>
      </c>
      <c r="P21" s="134">
        <v>65367.533870967738</v>
      </c>
    </row>
    <row r="22" spans="1:16" s="11" customFormat="1" ht="32.15" customHeight="1">
      <c r="A22" s="105" t="s">
        <v>9</v>
      </c>
      <c r="B22" s="101">
        <v>58496</v>
      </c>
      <c r="C22" s="35">
        <v>54833</v>
      </c>
      <c r="D22" s="36">
        <f t="shared" si="0"/>
        <v>0.93738033369803064</v>
      </c>
      <c r="E22" s="35">
        <v>41409</v>
      </c>
      <c r="F22" s="36">
        <f t="shared" si="1"/>
        <v>0.70789455689277903</v>
      </c>
      <c r="G22" s="115">
        <v>1636030.5333333332</v>
      </c>
      <c r="H22" s="37">
        <v>1560060.3666666665</v>
      </c>
      <c r="I22" s="38">
        <f t="shared" si="2"/>
        <v>0.95356433445537159</v>
      </c>
      <c r="J22" s="37">
        <v>1233910.2333333334</v>
      </c>
      <c r="K22" s="116">
        <f t="shared" si="3"/>
        <v>0.75420978288180285</v>
      </c>
      <c r="L22" s="37">
        <v>27978.413532371516</v>
      </c>
      <c r="M22" s="37">
        <v>28461.528457646738</v>
      </c>
      <c r="N22" s="37">
        <v>29819.486853277023</v>
      </c>
      <c r="O22" s="137">
        <v>2785.5238095238096</v>
      </c>
      <c r="P22" s="138">
        <v>77906.21587301587</v>
      </c>
    </row>
    <row r="23" spans="1:16" s="11" customFormat="1" ht="32.15" customHeight="1">
      <c r="A23" s="105" t="s">
        <v>10</v>
      </c>
      <c r="B23" s="101">
        <v>60573.666666666664</v>
      </c>
      <c r="C23" s="35">
        <v>56982.666666666664</v>
      </c>
      <c r="D23" s="36">
        <f t="shared" si="0"/>
        <v>0.94071681313662148</v>
      </c>
      <c r="E23" s="35">
        <v>43084</v>
      </c>
      <c r="F23" s="36">
        <f t="shared" si="1"/>
        <v>0.71126617176881046</v>
      </c>
      <c r="G23" s="115">
        <v>1650925.8333333333</v>
      </c>
      <c r="H23" s="37">
        <v>1547933.5</v>
      </c>
      <c r="I23" s="38">
        <f t="shared" si="2"/>
        <v>0.93761540872772908</v>
      </c>
      <c r="J23" s="37">
        <v>1198774.3333333333</v>
      </c>
      <c r="K23" s="116">
        <f t="shared" si="3"/>
        <v>0.7261224636075414</v>
      </c>
      <c r="L23" s="37">
        <v>27271.532138414917</v>
      </c>
      <c r="M23" s="37">
        <v>27175.661889783249</v>
      </c>
      <c r="N23" s="37">
        <v>27851.991030281479</v>
      </c>
      <c r="O23" s="137">
        <v>2930.983870967742</v>
      </c>
      <c r="P23" s="138">
        <v>79883.508064516136</v>
      </c>
    </row>
    <row r="24" spans="1:16" s="11" customFormat="1" ht="32.15" customHeight="1">
      <c r="A24" s="105" t="s">
        <v>11</v>
      </c>
      <c r="B24" s="101">
        <v>63471.666666666664</v>
      </c>
      <c r="C24" s="35">
        <v>59734</v>
      </c>
      <c r="D24" s="36">
        <f t="shared" si="0"/>
        <v>0.94111283249743982</v>
      </c>
      <c r="E24" s="35">
        <v>45668.333333333336</v>
      </c>
      <c r="F24" s="36">
        <f t="shared" si="1"/>
        <v>0.71950739174959966</v>
      </c>
      <c r="G24" s="115">
        <v>1720623.8666666665</v>
      </c>
      <c r="H24" s="37">
        <v>1642084.0666666664</v>
      </c>
      <c r="I24" s="38">
        <f t="shared" si="2"/>
        <v>0.95435388202992111</v>
      </c>
      <c r="J24" s="37">
        <v>1078542.36666667</v>
      </c>
      <c r="K24" s="116">
        <f t="shared" si="3"/>
        <v>0.62683215522060065</v>
      </c>
      <c r="L24" s="37">
        <v>27145.096309018158</v>
      </c>
      <c r="M24" s="37">
        <v>27525.41060783494</v>
      </c>
      <c r="N24" s="37">
        <v>66467.522694393439</v>
      </c>
      <c r="O24" s="137">
        <v>2929.4615384615386</v>
      </c>
      <c r="P24" s="138">
        <v>79413.409230769219</v>
      </c>
    </row>
    <row r="25" spans="1:16" s="11" customFormat="1" ht="32.15" customHeight="1">
      <c r="A25" s="105" t="s">
        <v>12</v>
      </c>
      <c r="B25" s="101">
        <v>68158.333333333328</v>
      </c>
      <c r="C25" s="35">
        <v>64611.333333333336</v>
      </c>
      <c r="D25" s="36">
        <f t="shared" si="0"/>
        <v>0.94795940824061631</v>
      </c>
      <c r="E25" s="35">
        <v>49537.666666666664</v>
      </c>
      <c r="F25" s="36">
        <f t="shared" si="1"/>
        <v>0.72680278762684924</v>
      </c>
      <c r="G25" s="115">
        <v>1722154.2</v>
      </c>
      <c r="H25" s="37">
        <v>1636627.3</v>
      </c>
      <c r="I25" s="38">
        <f t="shared" si="2"/>
        <v>0.95033725783672574</v>
      </c>
      <c r="J25" s="37">
        <v>1200151.2666666668</v>
      </c>
      <c r="K25" s="116">
        <f t="shared" si="3"/>
        <v>0.69688955069567338</v>
      </c>
      <c r="L25" s="37">
        <v>25274.293469251017</v>
      </c>
      <c r="M25" s="37">
        <v>25333.981490931968</v>
      </c>
      <c r="N25" s="37">
        <v>24223.3205524041</v>
      </c>
      <c r="O25" s="137">
        <v>3245.6349206349205</v>
      </c>
      <c r="P25" s="138">
        <v>82007.342857142852</v>
      </c>
    </row>
    <row r="26" spans="1:16" s="11" customFormat="1" ht="32.15" customHeight="1">
      <c r="A26" s="106" t="s">
        <v>13</v>
      </c>
      <c r="B26" s="100">
        <v>69667</v>
      </c>
      <c r="C26" s="15">
        <v>66080</v>
      </c>
      <c r="D26" s="16">
        <f t="shared" si="0"/>
        <v>0.94851220807555947</v>
      </c>
      <c r="E26" s="15">
        <v>51814.666666666664</v>
      </c>
      <c r="F26" s="16">
        <f t="shared" si="1"/>
        <v>0.74374763757111206</v>
      </c>
      <c r="G26" s="113">
        <v>1777450.6666666667</v>
      </c>
      <c r="H26" s="17">
        <v>1696978.7</v>
      </c>
      <c r="I26" s="20">
        <f t="shared" si="2"/>
        <v>0.95472618836865975</v>
      </c>
      <c r="J26" s="17">
        <v>1275562.8999999999</v>
      </c>
      <c r="K26" s="114">
        <f t="shared" si="3"/>
        <v>0.71763617630644028</v>
      </c>
      <c r="L26" s="17">
        <v>25459.845717133168</v>
      </c>
      <c r="M26" s="17">
        <v>25624.338000079111</v>
      </c>
      <c r="N26" s="17">
        <v>24583.426132799064</v>
      </c>
      <c r="O26" s="135">
        <v>3265.640625</v>
      </c>
      <c r="P26" s="136">
        <v>83318</v>
      </c>
    </row>
    <row r="27" spans="1:16" s="11" customFormat="1" ht="32.15" customHeight="1">
      <c r="A27" s="106" t="s">
        <v>14</v>
      </c>
      <c r="B27" s="100">
        <v>70698</v>
      </c>
      <c r="C27" s="15">
        <v>67204.333333333328</v>
      </c>
      <c r="D27" s="16">
        <f t="shared" si="0"/>
        <v>0.95058323196318606</v>
      </c>
      <c r="E27" s="15">
        <v>52585.666666666664</v>
      </c>
      <c r="F27" s="16">
        <f t="shared" si="1"/>
        <v>0.74380699123973326</v>
      </c>
      <c r="G27" s="113">
        <v>1879725.2666666668</v>
      </c>
      <c r="H27" s="17">
        <v>1806345.6</v>
      </c>
      <c r="I27" s="20">
        <f t="shared" si="2"/>
        <v>0.96096255768440486</v>
      </c>
      <c r="J27" s="17">
        <v>1361240.4</v>
      </c>
      <c r="K27" s="114">
        <f t="shared" si="3"/>
        <v>0.72416986893723001</v>
      </c>
      <c r="L27" s="17">
        <v>26596.194186447301</v>
      </c>
      <c r="M27" s="17">
        <v>26878.337205016345</v>
      </c>
      <c r="N27" s="17">
        <v>25895.606389330394</v>
      </c>
      <c r="O27" s="135">
        <v>3420.8709677419356</v>
      </c>
      <c r="P27" s="136">
        <v>90954.448387096782</v>
      </c>
    </row>
    <row r="28" spans="1:16" s="11" customFormat="1" ht="32.15" customHeight="1">
      <c r="A28" s="106" t="s">
        <v>15</v>
      </c>
      <c r="B28" s="100">
        <v>78620</v>
      </c>
      <c r="C28" s="15">
        <v>74953.666666666672</v>
      </c>
      <c r="D28" s="16">
        <f t="shared" si="0"/>
        <v>0.95336640379886384</v>
      </c>
      <c r="E28" s="15">
        <v>60495.333333333336</v>
      </c>
      <c r="F28" s="16">
        <f t="shared" si="1"/>
        <v>0.76946493682693129</v>
      </c>
      <c r="G28" s="113">
        <v>1923757.2333333334</v>
      </c>
      <c r="H28" s="17">
        <v>1826933.1</v>
      </c>
      <c r="I28" s="20">
        <f t="shared" si="2"/>
        <v>0.94966925573786454</v>
      </c>
      <c r="J28" s="17">
        <v>1386165.2666666666</v>
      </c>
      <c r="K28" s="114">
        <f t="shared" si="3"/>
        <v>0.72055103557158806</v>
      </c>
      <c r="L28" s="17">
        <v>24468.333739305566</v>
      </c>
      <c r="M28" s="17">
        <v>24373.360834352734</v>
      </c>
      <c r="N28" s="17">
        <v>22911.198514140273</v>
      </c>
      <c r="O28" s="135">
        <v>3573.6363636363635</v>
      </c>
      <c r="P28" s="136">
        <v>87443.510606060605</v>
      </c>
    </row>
    <row r="29" spans="1:16" s="11" customFormat="1" ht="32.15" customHeight="1">
      <c r="A29" s="106" t="s">
        <v>16</v>
      </c>
      <c r="B29" s="100">
        <v>84289.666666666672</v>
      </c>
      <c r="C29" s="15">
        <v>80769.666666666672</v>
      </c>
      <c r="D29" s="16">
        <f t="shared" si="0"/>
        <v>0.95823924640821923</v>
      </c>
      <c r="E29" s="15">
        <v>66109.333333333328</v>
      </c>
      <c r="F29" s="16">
        <f t="shared" si="1"/>
        <v>0.78431124416199682</v>
      </c>
      <c r="G29" s="113">
        <v>2251143.8333333335</v>
      </c>
      <c r="H29" s="17">
        <v>2033298.2666666666</v>
      </c>
      <c r="I29" s="20">
        <f t="shared" si="2"/>
        <v>0.90322894368588758</v>
      </c>
      <c r="J29" s="17">
        <v>1553198.5</v>
      </c>
      <c r="K29" s="114">
        <f t="shared" si="3"/>
        <v>0.6899596893816129</v>
      </c>
      <c r="L29" s="17">
        <v>26785.443502655835</v>
      </c>
      <c r="M29" s="17">
        <v>25216.132699011516</v>
      </c>
      <c r="N29" s="17">
        <v>23518.063386154885</v>
      </c>
      <c r="O29" s="135">
        <v>3951.078125</v>
      </c>
      <c r="P29" s="136">
        <v>105522.3671875</v>
      </c>
    </row>
    <row r="30" spans="1:16" s="11" customFormat="1" ht="32.15" customHeight="1">
      <c r="A30" s="105" t="s">
        <v>4</v>
      </c>
      <c r="B30" s="101">
        <v>85581.666666666672</v>
      </c>
      <c r="C30" s="35">
        <v>82247.333333333328</v>
      </c>
      <c r="D30" s="36">
        <f t="shared" si="0"/>
        <v>0.96103916337221751</v>
      </c>
      <c r="E30" s="35">
        <v>68259.666666666672</v>
      </c>
      <c r="F30" s="36">
        <f t="shared" si="1"/>
        <v>0.79759683732886721</v>
      </c>
      <c r="G30" s="115">
        <v>2244362.7333333329</v>
      </c>
      <c r="H30" s="37">
        <v>2165368.9</v>
      </c>
      <c r="I30" s="38">
        <f t="shared" si="2"/>
        <v>0.9648034463591314</v>
      </c>
      <c r="J30" s="37">
        <v>1551945.1</v>
      </c>
      <c r="K30" s="116">
        <f t="shared" si="3"/>
        <v>0.69148586231203701</v>
      </c>
      <c r="L30" s="37">
        <v>26219.749003639648</v>
      </c>
      <c r="M30" s="37">
        <v>26322.022314235674</v>
      </c>
      <c r="N30" s="37">
        <v>22801.543151885082</v>
      </c>
      <c r="O30" s="137">
        <v>4075.3174603174602</v>
      </c>
      <c r="P30" s="138">
        <v>106874.41587301587</v>
      </c>
    </row>
    <row r="31" spans="1:16" s="11" customFormat="1" ht="32.15" customHeight="1">
      <c r="A31" s="105" t="s">
        <v>5</v>
      </c>
      <c r="B31" s="101">
        <v>89693.666666666672</v>
      </c>
      <c r="C31" s="35">
        <v>86370.333333333328</v>
      </c>
      <c r="D31" s="36">
        <f t="shared" si="0"/>
        <v>0.96294795990798299</v>
      </c>
      <c r="E31" s="35">
        <v>72044</v>
      </c>
      <c r="F31" s="36">
        <f t="shared" si="1"/>
        <v>0.80322282138092238</v>
      </c>
      <c r="G31" s="115">
        <v>2512799.8666666667</v>
      </c>
      <c r="H31" s="37">
        <v>2477374.6333333338</v>
      </c>
      <c r="I31" s="38">
        <f t="shared" si="2"/>
        <v>0.98590208722816997</v>
      </c>
      <c r="J31" s="37">
        <v>1698054.8666666665</v>
      </c>
      <c r="K31" s="116">
        <f t="shared" si="3"/>
        <v>0.67576208085334177</v>
      </c>
      <c r="L31" s="37">
        <v>27995.204533599299</v>
      </c>
      <c r="M31" s="37">
        <v>28657.718978026136</v>
      </c>
      <c r="N31" s="37">
        <v>23557.075735179136</v>
      </c>
      <c r="O31" s="137">
        <v>4271.1269841269841</v>
      </c>
      <c r="P31" s="138">
        <v>119657.13650793651</v>
      </c>
    </row>
    <row r="32" spans="1:16" s="11" customFormat="1" ht="32.15" customHeight="1">
      <c r="A32" s="105" t="s">
        <v>32</v>
      </c>
      <c r="B32" s="101">
        <v>92524.333333333328</v>
      </c>
      <c r="C32" s="35">
        <v>89091.666666666672</v>
      </c>
      <c r="D32" s="36">
        <f>+C32/B32</f>
        <v>0.96289984976925003</v>
      </c>
      <c r="E32" s="35">
        <v>74136.333333333328</v>
      </c>
      <c r="F32" s="36">
        <f>+E32/B32</f>
        <v>0.8012630911507963</v>
      </c>
      <c r="G32" s="115">
        <v>2670058.2000000002</v>
      </c>
      <c r="H32" s="37">
        <v>2590605.2333333334</v>
      </c>
      <c r="I32" s="38">
        <v>0.98590208722816997</v>
      </c>
      <c r="J32" s="37">
        <v>1731994.5666666664</v>
      </c>
      <c r="K32" s="116">
        <v>0.67576208085334177</v>
      </c>
      <c r="L32" s="37">
        <v>28908.020436554409</v>
      </c>
      <c r="M32" s="37">
        <v>29130.97175916113</v>
      </c>
      <c r="N32" s="37">
        <v>23427.494452499071</v>
      </c>
      <c r="O32" s="137">
        <v>4270.3538461538465</v>
      </c>
      <c r="P32" s="138">
        <v>123233.45538461537</v>
      </c>
    </row>
    <row r="33" spans="1:16" s="11" customFormat="1" ht="32.15" customHeight="1">
      <c r="A33" s="105" t="s">
        <v>34</v>
      </c>
      <c r="B33" s="101">
        <v>96412</v>
      </c>
      <c r="C33" s="35">
        <v>93076</v>
      </c>
      <c r="D33" s="36">
        <f>+C33/B33</f>
        <v>0.96539849811226819</v>
      </c>
      <c r="E33" s="35">
        <v>77921</v>
      </c>
      <c r="F33" s="36">
        <f>+E33/B33</f>
        <v>0.80820852176077662</v>
      </c>
      <c r="G33" s="115">
        <v>2621045.5</v>
      </c>
      <c r="H33" s="37">
        <v>2478115</v>
      </c>
      <c r="I33" s="38">
        <v>0.98590208722816997</v>
      </c>
      <c r="J33" s="37">
        <v>1712054.5</v>
      </c>
      <c r="K33" s="116">
        <v>0.67576208085334177</v>
      </c>
      <c r="L33" s="37">
        <v>27208.5</v>
      </c>
      <c r="M33" s="37">
        <v>26621.9</v>
      </c>
      <c r="N33" s="37">
        <v>21972.6</v>
      </c>
      <c r="O33" s="137">
        <v>4665</v>
      </c>
      <c r="P33" s="138">
        <v>126824.8</v>
      </c>
    </row>
    <row r="34" spans="1:16" s="11" customFormat="1" ht="32.15" customHeight="1">
      <c r="A34" s="106" t="s">
        <v>35</v>
      </c>
      <c r="B34" s="100">
        <v>102799</v>
      </c>
      <c r="C34" s="15">
        <v>99345</v>
      </c>
      <c r="D34" s="16">
        <f>+C34/B34</f>
        <v>0.96640045136625841</v>
      </c>
      <c r="E34" s="15">
        <v>84184</v>
      </c>
      <c r="F34" s="16">
        <f>+E34/B34</f>
        <v>0.81891847196957168</v>
      </c>
      <c r="G34" s="113">
        <v>2898200.2</v>
      </c>
      <c r="H34" s="17">
        <v>2817783.4</v>
      </c>
      <c r="I34" s="20">
        <v>0.98590208722816997</v>
      </c>
      <c r="J34" s="17">
        <v>1921042.5</v>
      </c>
      <c r="K34" s="114">
        <v>0.67576208085334177</v>
      </c>
      <c r="L34" s="17">
        <v>28249.1</v>
      </c>
      <c r="M34" s="17">
        <v>28420.6</v>
      </c>
      <c r="N34" s="17">
        <v>22942.1</v>
      </c>
      <c r="O34" s="135">
        <f>+B34/22</f>
        <v>4672.681818181818</v>
      </c>
      <c r="P34" s="136">
        <f>+G34/22</f>
        <v>131736.37272727274</v>
      </c>
    </row>
    <row r="35" spans="1:16" s="11" customFormat="1" ht="32.15" customHeight="1">
      <c r="A35" s="106" t="s">
        <v>42</v>
      </c>
      <c r="B35" s="100">
        <v>104794</v>
      </c>
      <c r="C35" s="15">
        <v>101584</v>
      </c>
      <c r="D35" s="16">
        <v>0.96936847529438708</v>
      </c>
      <c r="E35" s="15">
        <v>85689</v>
      </c>
      <c r="F35" s="16">
        <v>0.81768994408076801</v>
      </c>
      <c r="G35" s="113">
        <v>2890612.1</v>
      </c>
      <c r="H35" s="17">
        <v>2812040.4</v>
      </c>
      <c r="I35" s="20">
        <v>0.98590208722816997</v>
      </c>
      <c r="J35" s="17">
        <v>1775545.1</v>
      </c>
      <c r="K35" s="114">
        <v>0.67576208085334177</v>
      </c>
      <c r="L35" s="17">
        <v>27583.756000000001</v>
      </c>
      <c r="M35" s="17">
        <v>28420.6</v>
      </c>
      <c r="N35" s="17">
        <v>22942.1</v>
      </c>
      <c r="O35" s="135">
        <v>5154</v>
      </c>
      <c r="P35" s="136">
        <v>142161.25080000001</v>
      </c>
    </row>
    <row r="36" spans="1:16" s="3" customFormat="1" ht="32.15" customHeight="1">
      <c r="A36" s="106" t="s">
        <v>43</v>
      </c>
      <c r="B36" s="100">
        <v>104252</v>
      </c>
      <c r="C36" s="15">
        <v>100886</v>
      </c>
      <c r="D36" s="16">
        <f>+C36/B36</f>
        <v>0.96771284963358017</v>
      </c>
      <c r="E36" s="15">
        <v>84084</v>
      </c>
      <c r="F36" s="16">
        <f>+E36/B36</f>
        <v>0.80654567778076203</v>
      </c>
      <c r="G36" s="113">
        <v>2957226.9</v>
      </c>
      <c r="H36" s="17">
        <v>2892200.9</v>
      </c>
      <c r="I36" s="20">
        <v>0.97799999999999998</v>
      </c>
      <c r="J36" s="17">
        <v>1723677.1</v>
      </c>
      <c r="K36" s="114">
        <v>0.58299999999999996</v>
      </c>
      <c r="L36" s="17">
        <v>28366.2</v>
      </c>
      <c r="M36" s="17">
        <v>28668</v>
      </c>
      <c r="N36" s="17">
        <v>20499.400000000001</v>
      </c>
      <c r="O36" s="135">
        <v>4887</v>
      </c>
      <c r="P36" s="136">
        <v>138620</v>
      </c>
    </row>
    <row r="37" spans="1:16" s="3" customFormat="1" ht="32.15" customHeight="1">
      <c r="A37" s="106" t="s">
        <v>44</v>
      </c>
      <c r="B37" s="100">
        <v>111296</v>
      </c>
      <c r="C37" s="15">
        <v>107934</v>
      </c>
      <c r="D37" s="16">
        <f>+C37/B37</f>
        <v>0.96979226566992527</v>
      </c>
      <c r="E37" s="15">
        <v>90035</v>
      </c>
      <c r="F37" s="16">
        <f>+E37/B37</f>
        <v>0.80896887579068433</v>
      </c>
      <c r="G37" s="113">
        <v>3386718.3</v>
      </c>
      <c r="H37" s="17">
        <v>3266762</v>
      </c>
      <c r="I37" s="20">
        <f>+H37/G37</f>
        <v>0.96458037268703456</v>
      </c>
      <c r="J37" s="17">
        <v>1962921.1</v>
      </c>
      <c r="K37" s="114">
        <f>+J37/G37</f>
        <v>0.57959385048351975</v>
      </c>
      <c r="L37" s="17">
        <v>30429.8</v>
      </c>
      <c r="M37" s="17">
        <v>30266.3</v>
      </c>
      <c r="N37" s="17">
        <v>21801.8</v>
      </c>
      <c r="O37" s="135">
        <v>5217</v>
      </c>
      <c r="P37" s="136">
        <v>163873.5</v>
      </c>
    </row>
    <row r="38" spans="1:16" s="3" customFormat="1" ht="32.15" customHeight="1">
      <c r="A38" s="105" t="s">
        <v>45</v>
      </c>
      <c r="B38" s="101">
        <v>114095.33333333333</v>
      </c>
      <c r="C38" s="35">
        <v>110599</v>
      </c>
      <c r="D38" s="36">
        <f>+C38/B38</f>
        <v>0.96935603559596362</v>
      </c>
      <c r="E38" s="35">
        <v>93447</v>
      </c>
      <c r="F38" s="36">
        <f>+E38/B38</f>
        <v>0.81902561016226205</v>
      </c>
      <c r="G38" s="115">
        <v>3572516.5</v>
      </c>
      <c r="H38" s="37">
        <v>3514381.2</v>
      </c>
      <c r="I38" s="38">
        <f>+H38/G38</f>
        <v>0.98372707305900486</v>
      </c>
      <c r="J38" s="37">
        <v>2220203.2999999998</v>
      </c>
      <c r="K38" s="116">
        <f>+J38/G38</f>
        <v>0.62146761253586924</v>
      </c>
      <c r="L38" s="37">
        <v>31311.7</v>
      </c>
      <c r="M38" s="37">
        <v>31775.9</v>
      </c>
      <c r="N38" s="37">
        <v>23759</v>
      </c>
      <c r="O38" s="137">
        <v>5266</v>
      </c>
      <c r="P38" s="138">
        <v>164885.4</v>
      </c>
    </row>
    <row r="39" spans="1:16" s="3" customFormat="1" ht="32.15" customHeight="1">
      <c r="A39" s="105" t="s">
        <v>50</v>
      </c>
      <c r="B39" s="101">
        <v>117238</v>
      </c>
      <c r="C39" s="35">
        <v>114039</v>
      </c>
      <c r="D39" s="36">
        <v>0.97271362527508143</v>
      </c>
      <c r="E39" s="35">
        <v>96890</v>
      </c>
      <c r="F39" s="36">
        <v>0.82643852675753593</v>
      </c>
      <c r="G39" s="115">
        <v>3267615.4</v>
      </c>
      <c r="H39" s="37">
        <v>3201008.1</v>
      </c>
      <c r="I39" s="38">
        <v>0.97961593032031868</v>
      </c>
      <c r="J39" s="37">
        <v>1885132.9</v>
      </c>
      <c r="K39" s="116">
        <v>0.57691394770633042</v>
      </c>
      <c r="L39" s="37">
        <v>27871.599999999999</v>
      </c>
      <c r="M39" s="37">
        <v>28069.4</v>
      </c>
      <c r="N39" s="37">
        <v>19456.400000000001</v>
      </c>
      <c r="O39" s="137">
        <v>5766</v>
      </c>
      <c r="P39" s="138">
        <v>160702.39999999999</v>
      </c>
    </row>
    <row r="40" spans="1:16" s="3" customFormat="1" ht="32.15" customHeight="1">
      <c r="A40" s="105" t="s">
        <v>51</v>
      </c>
      <c r="B40" s="101">
        <v>123150</v>
      </c>
      <c r="C40" s="35">
        <v>119789</v>
      </c>
      <c r="D40" s="36">
        <f>+C40/B40</f>
        <v>0.97270807957775074</v>
      </c>
      <c r="E40" s="35">
        <v>101948</v>
      </c>
      <c r="F40" s="36">
        <f>+E40/B40</f>
        <v>0.82783597239139262</v>
      </c>
      <c r="G40" s="115">
        <v>3249749.9</v>
      </c>
      <c r="H40" s="37">
        <v>3179836.9</v>
      </c>
      <c r="I40" s="38">
        <f>+H40/G40</f>
        <v>0.97848665215744757</v>
      </c>
      <c r="J40" s="37">
        <v>1937969</v>
      </c>
      <c r="K40" s="116">
        <f>+J40/G40</f>
        <v>0.59634404481403325</v>
      </c>
      <c r="L40" s="37">
        <v>26388.5</v>
      </c>
      <c r="M40" s="37">
        <v>26545.4</v>
      </c>
      <c r="N40" s="37">
        <v>19009.400000000001</v>
      </c>
      <c r="O40" s="137">
        <v>5773</v>
      </c>
      <c r="P40" s="138">
        <v>152332</v>
      </c>
    </row>
    <row r="41" spans="1:16" s="3" customFormat="1" ht="32.15" customHeight="1">
      <c r="A41" s="105" t="s">
        <v>52</v>
      </c>
      <c r="B41" s="101">
        <v>130261</v>
      </c>
      <c r="C41" s="35">
        <v>127287</v>
      </c>
      <c r="D41" s="36">
        <v>0.9771689147173751</v>
      </c>
      <c r="E41" s="35">
        <v>107922</v>
      </c>
      <c r="F41" s="36">
        <v>0.82850584595542798</v>
      </c>
      <c r="G41" s="115">
        <v>3470651.9</v>
      </c>
      <c r="H41" s="37">
        <v>3348316.6</v>
      </c>
      <c r="I41" s="38">
        <v>0.9647514923637257</v>
      </c>
      <c r="J41" s="37">
        <v>1967660.4</v>
      </c>
      <c r="K41" s="116">
        <v>0.56694259657674106</v>
      </c>
      <c r="L41" s="37">
        <v>26643.8</v>
      </c>
      <c r="M41" s="37">
        <v>26305.200000000001</v>
      </c>
      <c r="N41" s="37">
        <v>18232.2</v>
      </c>
      <c r="O41" s="137">
        <v>6203</v>
      </c>
      <c r="P41" s="138">
        <v>165269.1</v>
      </c>
    </row>
    <row r="42" spans="1:16" s="3" customFormat="1" ht="32.15" customHeight="1">
      <c r="A42" s="106" t="s">
        <v>53</v>
      </c>
      <c r="B42" s="100">
        <v>126691</v>
      </c>
      <c r="C42" s="15">
        <v>123612</v>
      </c>
      <c r="D42" s="16">
        <f>+C42/B42</f>
        <v>0.97569677404077637</v>
      </c>
      <c r="E42" s="15">
        <v>105776</v>
      </c>
      <c r="F42" s="16">
        <f>+E42/B42</f>
        <v>0.83491329297266581</v>
      </c>
      <c r="G42" s="113">
        <v>3267236.4</v>
      </c>
      <c r="H42" s="17">
        <v>3196017</v>
      </c>
      <c r="I42" s="20">
        <f>+H42/G42</f>
        <v>0.97820194461594512</v>
      </c>
      <c r="J42" s="17">
        <v>1969606.8</v>
      </c>
      <c r="K42" s="114">
        <f>+J42/G42</f>
        <v>0.60283571767258715</v>
      </c>
      <c r="L42" s="17">
        <v>25789</v>
      </c>
      <c r="M42" s="17">
        <v>25855.200000000001</v>
      </c>
      <c r="N42" s="17">
        <v>18620.599999999999</v>
      </c>
      <c r="O42" s="135">
        <v>6033</v>
      </c>
      <c r="P42" s="136">
        <v>155582.70000000001</v>
      </c>
    </row>
    <row r="43" spans="1:16" s="3" customFormat="1" ht="32.15" customHeight="1">
      <c r="A43" s="106" t="s">
        <v>54</v>
      </c>
      <c r="B43" s="100">
        <v>129462</v>
      </c>
      <c r="C43" s="15">
        <v>126387</v>
      </c>
      <c r="D43" s="16">
        <f>+C43/B43</f>
        <v>0.97624785651388057</v>
      </c>
      <c r="E43" s="15">
        <v>108288</v>
      </c>
      <c r="F43" s="16">
        <f>+E43/B43</f>
        <v>0.83644621587801826</v>
      </c>
      <c r="G43" s="113">
        <v>3469950.3</v>
      </c>
      <c r="H43" s="17">
        <v>3097139.5</v>
      </c>
      <c r="I43" s="20">
        <f>+H43/G43</f>
        <v>0.89256019027131317</v>
      </c>
      <c r="J43" s="17">
        <v>2093668.8</v>
      </c>
      <c r="K43" s="114">
        <f>+J43/G43</f>
        <v>0.60337140851844484</v>
      </c>
      <c r="L43" s="17">
        <v>26802.799999999999</v>
      </c>
      <c r="M43" s="17">
        <v>24505.3</v>
      </c>
      <c r="N43" s="17">
        <v>19334.3</v>
      </c>
      <c r="O43" s="135">
        <v>6165</v>
      </c>
      <c r="P43" s="136">
        <v>165269.1</v>
      </c>
    </row>
    <row r="44" spans="1:16" s="3" customFormat="1" ht="32.15" customHeight="1">
      <c r="A44" s="106" t="s">
        <v>55</v>
      </c>
      <c r="B44" s="100">
        <v>143410</v>
      </c>
      <c r="C44" s="15">
        <v>140099</v>
      </c>
      <c r="D44" s="16">
        <f>+C44/B44</f>
        <v>0.97691234920856285</v>
      </c>
      <c r="E44" s="15">
        <v>121506</v>
      </c>
      <c r="F44" s="16">
        <f>+E44/B44</f>
        <v>0.84726309183460013</v>
      </c>
      <c r="G44" s="113">
        <v>3790310.5</v>
      </c>
      <c r="H44" s="17">
        <v>3716534.8</v>
      </c>
      <c r="I44" s="20">
        <f>+H44/G44</f>
        <v>0.98053571072871204</v>
      </c>
      <c r="J44" s="17">
        <v>2288210</v>
      </c>
      <c r="K44" s="114">
        <f>+J44/G44</f>
        <v>0.60369988157962262</v>
      </c>
      <c r="L44" s="17">
        <v>26429.8</v>
      </c>
      <c r="M44" s="17">
        <v>26528</v>
      </c>
      <c r="N44" s="17">
        <v>18832.099999999999</v>
      </c>
      <c r="O44" s="135">
        <v>6619</v>
      </c>
      <c r="P44" s="136">
        <v>174937.4</v>
      </c>
    </row>
    <row r="45" spans="1:16" s="3" customFormat="1" ht="32.15" customHeight="1">
      <c r="A45" s="106" t="s">
        <v>56</v>
      </c>
      <c r="B45" s="100">
        <v>147329</v>
      </c>
      <c r="C45" s="15">
        <v>142984</v>
      </c>
      <c r="D45" s="16">
        <f>+C45/B45</f>
        <v>0.9705081823673547</v>
      </c>
      <c r="E45" s="15">
        <v>118756</v>
      </c>
      <c r="F45" s="16">
        <f>+E45/B45</f>
        <v>0.80605990673933847</v>
      </c>
      <c r="G45" s="113">
        <v>3553619.8</v>
      </c>
      <c r="H45" s="17">
        <v>3470568.9</v>
      </c>
      <c r="I45" s="20">
        <f>+H45/G45</f>
        <v>0.97662921058690633</v>
      </c>
      <c r="J45" s="17">
        <v>1869560.3</v>
      </c>
      <c r="K45" s="114">
        <f>+J45/G45</f>
        <v>0.52610025979706665</v>
      </c>
      <c r="L45" s="17">
        <v>24120.2</v>
      </c>
      <c r="M45" s="17">
        <v>24272.400000000001</v>
      </c>
      <c r="N45" s="17">
        <v>15742.8</v>
      </c>
      <c r="O45" s="135">
        <v>7016</v>
      </c>
      <c r="P45" s="136">
        <v>169220</v>
      </c>
    </row>
    <row r="46" spans="1:16" s="3" customFormat="1" ht="32.15" customHeight="1">
      <c r="A46" s="105" t="s">
        <v>57</v>
      </c>
      <c r="B46" s="101">
        <v>142331</v>
      </c>
      <c r="C46" s="35">
        <v>137682</v>
      </c>
      <c r="D46" s="36">
        <f>+C46/B46</f>
        <v>0.96733670107004099</v>
      </c>
      <c r="E46" s="35">
        <v>120115</v>
      </c>
      <c r="F46" s="36">
        <f>+E46/B46</f>
        <v>0.84391313206539686</v>
      </c>
      <c r="G46" s="115">
        <v>3357794.3</v>
      </c>
      <c r="H46" s="37">
        <v>3260269.9</v>
      </c>
      <c r="I46" s="38">
        <f>+H46/G46</f>
        <v>0.97095581465487635</v>
      </c>
      <c r="J46" s="37">
        <v>1874735.9</v>
      </c>
      <c r="K46" s="116">
        <f>+J46/G46</f>
        <v>0.55832362929438528</v>
      </c>
      <c r="L46" s="37">
        <v>23591.4</v>
      </c>
      <c r="M46" s="37">
        <v>23679.8</v>
      </c>
      <c r="N46" s="37">
        <v>15607.9</v>
      </c>
      <c r="O46" s="137">
        <v>6778</v>
      </c>
      <c r="P46" s="138">
        <v>159895</v>
      </c>
    </row>
    <row r="47" spans="1:16" s="3" customFormat="1" ht="32.15" customHeight="1">
      <c r="A47" s="105" t="s">
        <v>69</v>
      </c>
      <c r="B47" s="101">
        <v>144481</v>
      </c>
      <c r="C47" s="35">
        <v>139858</v>
      </c>
      <c r="D47" s="36">
        <v>0.9680027131595158</v>
      </c>
      <c r="E47" s="35">
        <v>122542</v>
      </c>
      <c r="F47" s="36">
        <v>0.84815304434493122</v>
      </c>
      <c r="G47" s="115">
        <v>3149902</v>
      </c>
      <c r="H47" s="37">
        <v>2939313.9</v>
      </c>
      <c r="I47" s="38">
        <v>0.93314455497345627</v>
      </c>
      <c r="J47" s="37">
        <v>1682630</v>
      </c>
      <c r="K47" s="116">
        <v>0.5341848730531934</v>
      </c>
      <c r="L47" s="37">
        <v>21801.4</v>
      </c>
      <c r="M47" s="37">
        <v>21016.400000000001</v>
      </c>
      <c r="N47" s="37">
        <v>13731</v>
      </c>
      <c r="O47" s="137">
        <v>6778</v>
      </c>
      <c r="P47" s="138">
        <v>152414.6</v>
      </c>
    </row>
    <row r="48" spans="1:16" s="3" customFormat="1" ht="32.15" customHeight="1">
      <c r="A48" s="105" t="s">
        <v>70</v>
      </c>
      <c r="B48" s="101">
        <v>152009</v>
      </c>
      <c r="C48" s="35">
        <v>147134</v>
      </c>
      <c r="D48" s="36">
        <v>0.9680027131595158</v>
      </c>
      <c r="E48" s="35">
        <v>129236</v>
      </c>
      <c r="F48" s="36">
        <v>0.84815304434493122</v>
      </c>
      <c r="G48" s="115">
        <v>3510088.9</v>
      </c>
      <c r="H48" s="37">
        <v>3427643.4</v>
      </c>
      <c r="I48" s="38">
        <v>0.93314455497345627</v>
      </c>
      <c r="J48" s="37">
        <v>1816591.4</v>
      </c>
      <c r="K48" s="116">
        <v>0.5341848730531934</v>
      </c>
      <c r="L48" s="37">
        <v>23091.3</v>
      </c>
      <c r="M48" s="37">
        <v>23296.1</v>
      </c>
      <c r="N48" s="37">
        <v>14056.4</v>
      </c>
      <c r="O48" s="137">
        <v>6909.5</v>
      </c>
      <c r="P48" s="138">
        <v>159549.5</v>
      </c>
    </row>
    <row r="49" spans="1:65" s="3" customFormat="1" ht="32.15" customHeight="1">
      <c r="A49" s="105" t="s">
        <v>71</v>
      </c>
      <c r="B49" s="101">
        <v>165257</v>
      </c>
      <c r="C49" s="35">
        <v>160383</v>
      </c>
      <c r="D49" s="36">
        <f t="shared" ref="D49:D57" si="4">+C49/B49</f>
        <v>0.97050654435213035</v>
      </c>
      <c r="E49" s="35">
        <v>141432</v>
      </c>
      <c r="F49" s="36">
        <f t="shared" ref="F49:F57" si="5">+E49/B49</f>
        <v>0.85583061534458449</v>
      </c>
      <c r="G49" s="115">
        <v>3833343.3</v>
      </c>
      <c r="H49" s="37">
        <v>3740159.6</v>
      </c>
      <c r="I49" s="38">
        <f t="shared" ref="I49:I57" si="6">+H49/G49</f>
        <v>0.97569127189834526</v>
      </c>
      <c r="J49" s="37">
        <v>1819796.1</v>
      </c>
      <c r="K49" s="116">
        <f t="shared" ref="K49:K57" si="7">+J49/G49</f>
        <v>0.47472818309802833</v>
      </c>
      <c r="L49" s="37">
        <v>23196.2</v>
      </c>
      <c r="M49" s="37">
        <v>23320.1</v>
      </c>
      <c r="N49" s="37">
        <v>12867</v>
      </c>
      <c r="O49" s="137">
        <v>7746</v>
      </c>
      <c r="P49" s="138">
        <v>179688</v>
      </c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</row>
    <row r="50" spans="1:65" s="4" customFormat="1" ht="32.15" customHeight="1">
      <c r="A50" s="106" t="s">
        <v>72</v>
      </c>
      <c r="B50" s="100">
        <v>167501</v>
      </c>
      <c r="C50" s="15">
        <v>162899</v>
      </c>
      <c r="D50" s="16">
        <f t="shared" si="4"/>
        <v>0.97252553716097212</v>
      </c>
      <c r="E50" s="15">
        <v>144878</v>
      </c>
      <c r="F50" s="16">
        <f t="shared" si="5"/>
        <v>0.8649381197724193</v>
      </c>
      <c r="G50" s="113">
        <v>4034901.8</v>
      </c>
      <c r="H50" s="17">
        <v>3944680.3</v>
      </c>
      <c r="I50" s="20">
        <f t="shared" si="6"/>
        <v>0.97763972843155689</v>
      </c>
      <c r="J50" s="17">
        <v>2002003.1</v>
      </c>
      <c r="K50" s="114">
        <f t="shared" si="7"/>
        <v>0.49617145577124089</v>
      </c>
      <c r="L50" s="17">
        <v>24088.9</v>
      </c>
      <c r="M50" s="17">
        <v>24215.5</v>
      </c>
      <c r="N50" s="17">
        <v>13818.5</v>
      </c>
      <c r="O50" s="135">
        <f>+B50/21</f>
        <v>7976.2380952380954</v>
      </c>
      <c r="P50" s="136">
        <f>+G50/21</f>
        <v>192138.18095238094</v>
      </c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</row>
    <row r="51" spans="1:65" s="4" customFormat="1" ht="32.15" customHeight="1">
      <c r="A51" s="106" t="s">
        <v>73</v>
      </c>
      <c r="B51" s="100">
        <v>180861</v>
      </c>
      <c r="C51" s="15">
        <v>177864</v>
      </c>
      <c r="D51" s="16">
        <f t="shared" si="4"/>
        <v>0.98342926335694258</v>
      </c>
      <c r="E51" s="15">
        <v>158352</v>
      </c>
      <c r="F51" s="16">
        <f t="shared" si="5"/>
        <v>0.87554530827541588</v>
      </c>
      <c r="G51" s="113">
        <v>4320314.0999999996</v>
      </c>
      <c r="H51" s="17">
        <v>4133402.5</v>
      </c>
      <c r="I51" s="20">
        <f t="shared" si="6"/>
        <v>0.95673657153770375</v>
      </c>
      <c r="J51" s="17">
        <v>2024543.2</v>
      </c>
      <c r="K51" s="114">
        <f t="shared" si="7"/>
        <v>0.46861018739355087</v>
      </c>
      <c r="L51" s="17">
        <v>23887.5</v>
      </c>
      <c r="M51" s="17">
        <v>23239.1</v>
      </c>
      <c r="N51" s="17">
        <v>12785.1</v>
      </c>
      <c r="O51" s="135">
        <v>8751</v>
      </c>
      <c r="P51" s="136">
        <v>209047.5</v>
      </c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</row>
    <row r="52" spans="1:65" s="4" customFormat="1" ht="32.15" customHeight="1">
      <c r="A52" s="106" t="s">
        <v>74</v>
      </c>
      <c r="B52" s="100">
        <v>178727</v>
      </c>
      <c r="C52" s="15">
        <v>174803</v>
      </c>
      <c r="D52" s="16">
        <f t="shared" si="4"/>
        <v>0.97804472743345994</v>
      </c>
      <c r="E52" s="15">
        <v>155581</v>
      </c>
      <c r="F52" s="16">
        <f t="shared" si="5"/>
        <v>0.87049522456036299</v>
      </c>
      <c r="G52" s="113">
        <v>4460009.7</v>
      </c>
      <c r="H52" s="17">
        <v>4381269.2</v>
      </c>
      <c r="I52" s="20">
        <f t="shared" si="6"/>
        <v>0.98234521776936945</v>
      </c>
      <c r="J52" s="17">
        <v>2100832.7999999998</v>
      </c>
      <c r="K52" s="114">
        <f t="shared" si="7"/>
        <v>0.47103771994038485</v>
      </c>
      <c r="L52" s="17">
        <v>24954.3</v>
      </c>
      <c r="M52" s="17">
        <v>25064</v>
      </c>
      <c r="N52" s="17">
        <v>13503.1</v>
      </c>
      <c r="O52" s="135">
        <v>8124</v>
      </c>
      <c r="P52" s="136">
        <v>202728</v>
      </c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</row>
    <row r="53" spans="1:65" s="4" customFormat="1" ht="32.15" customHeight="1">
      <c r="A53" s="106" t="s">
        <v>75</v>
      </c>
      <c r="B53" s="100">
        <v>198121</v>
      </c>
      <c r="C53" s="15">
        <v>194628</v>
      </c>
      <c r="D53" s="16">
        <f t="shared" si="4"/>
        <v>0.98236936013850118</v>
      </c>
      <c r="E53" s="15">
        <v>174332</v>
      </c>
      <c r="F53" s="16">
        <f t="shared" si="5"/>
        <v>0.87992691335093198</v>
      </c>
      <c r="G53" s="113">
        <v>4802234.5</v>
      </c>
      <c r="H53" s="17">
        <v>4731205.4000000004</v>
      </c>
      <c r="I53" s="20">
        <f t="shared" si="6"/>
        <v>0.985209156279228</v>
      </c>
      <c r="J53" s="17">
        <v>2261924.7999999998</v>
      </c>
      <c r="K53" s="114">
        <f t="shared" si="7"/>
        <v>0.47101506600729304</v>
      </c>
      <c r="L53" s="17">
        <v>24238.9</v>
      </c>
      <c r="M53" s="17">
        <v>24308.9</v>
      </c>
      <c r="N53" s="17">
        <v>12974.8</v>
      </c>
      <c r="O53" s="135">
        <v>9287</v>
      </c>
      <c r="P53" s="136">
        <v>218283.4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</row>
    <row r="54" spans="1:65" s="4" customFormat="1" ht="32.15" customHeight="1">
      <c r="A54" s="105" t="s">
        <v>76</v>
      </c>
      <c r="B54" s="101">
        <v>190789</v>
      </c>
      <c r="C54" s="35">
        <v>187519</v>
      </c>
      <c r="D54" s="36">
        <f t="shared" si="4"/>
        <v>0.98286064710229626</v>
      </c>
      <c r="E54" s="35">
        <v>168550</v>
      </c>
      <c r="F54" s="36">
        <f t="shared" si="5"/>
        <v>0.88343667611864418</v>
      </c>
      <c r="G54" s="115">
        <v>4675381.8</v>
      </c>
      <c r="H54" s="37">
        <v>4607011.3</v>
      </c>
      <c r="I54" s="38">
        <f t="shared" si="6"/>
        <v>0.98537648839716152</v>
      </c>
      <c r="J54" s="37">
        <v>2268661.4</v>
      </c>
      <c r="K54" s="116">
        <f t="shared" si="7"/>
        <v>0.48523553734157071</v>
      </c>
      <c r="L54" s="37">
        <v>24505.5</v>
      </c>
      <c r="M54" s="37">
        <v>24568.2</v>
      </c>
      <c r="N54" s="37">
        <v>13459.8</v>
      </c>
      <c r="O54" s="137">
        <v>9085</v>
      </c>
      <c r="P54" s="138">
        <v>222637.2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</row>
    <row r="55" spans="1:65" s="4" customFormat="1" ht="32.15" customHeight="1">
      <c r="A55" s="105" t="s">
        <v>77</v>
      </c>
      <c r="B55" s="101">
        <v>201769</v>
      </c>
      <c r="C55" s="35">
        <v>198608</v>
      </c>
      <c r="D55" s="36">
        <f t="shared" si="4"/>
        <v>0.98433356957709062</v>
      </c>
      <c r="E55" s="35">
        <v>179008</v>
      </c>
      <c r="F55" s="36">
        <f t="shared" si="5"/>
        <v>0.88719277986211953</v>
      </c>
      <c r="G55" s="115">
        <v>5462752</v>
      </c>
      <c r="H55" s="37">
        <v>5257491.9000000004</v>
      </c>
      <c r="I55" s="38">
        <f t="shared" si="6"/>
        <v>0.96242551373373719</v>
      </c>
      <c r="J55" s="37">
        <v>2269574.2000000002</v>
      </c>
      <c r="K55" s="116">
        <f t="shared" si="7"/>
        <v>0.41546352461177083</v>
      </c>
      <c r="L55" s="37">
        <v>27074.3</v>
      </c>
      <c r="M55" s="37">
        <v>26471.7</v>
      </c>
      <c r="N55" s="37">
        <v>12678.6</v>
      </c>
      <c r="O55" s="137">
        <v>9763</v>
      </c>
      <c r="P55" s="138">
        <v>264326.7</v>
      </c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</row>
    <row r="56" spans="1:65" s="4" customFormat="1" ht="32.15" customHeight="1">
      <c r="A56" s="105" t="s">
        <v>78</v>
      </c>
      <c r="B56" s="101">
        <v>237319</v>
      </c>
      <c r="C56" s="35">
        <v>233927</v>
      </c>
      <c r="D56" s="36">
        <f t="shared" si="4"/>
        <v>0.98570700196781547</v>
      </c>
      <c r="E56" s="35">
        <v>213323</v>
      </c>
      <c r="F56" s="36">
        <f t="shared" si="5"/>
        <v>0.89888715189260027</v>
      </c>
      <c r="G56" s="115">
        <v>5631775.7999999998</v>
      </c>
      <c r="H56" s="37">
        <v>5568190</v>
      </c>
      <c r="I56" s="38">
        <f t="shared" si="6"/>
        <v>0.98870945821387279</v>
      </c>
      <c r="J56" s="37">
        <v>2214009.7999999998</v>
      </c>
      <c r="K56" s="116">
        <f t="shared" si="7"/>
        <v>0.39312818525197679</v>
      </c>
      <c r="L56" s="37">
        <v>23730.799999999999</v>
      </c>
      <c r="M56" s="37">
        <v>23803.1</v>
      </c>
      <c r="N56" s="37">
        <v>10378.700000000001</v>
      </c>
      <c r="O56" s="137">
        <v>10953</v>
      </c>
      <c r="P56" s="138">
        <v>259928.1</v>
      </c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</row>
    <row r="57" spans="1:65" s="13" customFormat="1" ht="32.15" customHeight="1" thickBot="1">
      <c r="A57" s="105" t="s">
        <v>79</v>
      </c>
      <c r="B57" s="101">
        <v>243263</v>
      </c>
      <c r="C57" s="35">
        <v>239989</v>
      </c>
      <c r="D57" s="36">
        <f t="shared" si="4"/>
        <v>0.98654131536649636</v>
      </c>
      <c r="E57" s="35">
        <v>219281</v>
      </c>
      <c r="F57" s="36">
        <f t="shared" si="5"/>
        <v>0.90141534059844697</v>
      </c>
      <c r="G57" s="115">
        <v>5226053.4000000004</v>
      </c>
      <c r="H57" s="37">
        <v>5178353.2</v>
      </c>
      <c r="I57" s="38">
        <f t="shared" si="6"/>
        <v>0.99087261527025339</v>
      </c>
      <c r="J57" s="37">
        <v>2187630.9</v>
      </c>
      <c r="K57" s="116">
        <f t="shared" si="7"/>
        <v>0.41860094655749208</v>
      </c>
      <c r="L57" s="37">
        <v>21483.1</v>
      </c>
      <c r="M57" s="37">
        <v>21577.5</v>
      </c>
      <c r="N57" s="37">
        <v>9976.4</v>
      </c>
      <c r="O57" s="137">
        <v>11771</v>
      </c>
      <c r="P57" s="138">
        <v>252873.60000000001</v>
      </c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</row>
    <row r="58" spans="1:65" s="13" customFormat="1" ht="32.15" customHeight="1" thickTop="1" thickBot="1">
      <c r="A58" s="106" t="s">
        <v>80</v>
      </c>
      <c r="B58" s="100">
        <v>234863</v>
      </c>
      <c r="C58" s="15">
        <v>231449</v>
      </c>
      <c r="D58" s="16">
        <f t="shared" ref="D58:D65" si="8">+C58/B58</f>
        <v>0.98546386616878778</v>
      </c>
      <c r="E58" s="15">
        <v>212044</v>
      </c>
      <c r="F58" s="16">
        <f t="shared" ref="F58:F65" si="9">+E58/B58</f>
        <v>0.90284123084521617</v>
      </c>
      <c r="G58" s="113">
        <v>5574128</v>
      </c>
      <c r="H58" s="17">
        <v>5432586.2999999998</v>
      </c>
      <c r="I58" s="20">
        <f t="shared" ref="I58:I65" si="10">+H58/G58</f>
        <v>0.97460738253588719</v>
      </c>
      <c r="J58" s="17">
        <v>2188877.7999999998</v>
      </c>
      <c r="K58" s="114">
        <f t="shared" ref="K58:K65" si="11">+J58/G58</f>
        <v>0.39268524153015499</v>
      </c>
      <c r="L58" s="17">
        <v>23733.5</v>
      </c>
      <c r="M58" s="17">
        <v>23472.1</v>
      </c>
      <c r="N58" s="17">
        <v>10322.700000000001</v>
      </c>
      <c r="O58" s="135">
        <v>11009</v>
      </c>
      <c r="P58" s="139">
        <v>261287.3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</row>
    <row r="59" spans="1:65" s="13" customFormat="1" ht="32.15" customHeight="1" thickTop="1" thickBot="1">
      <c r="A59" s="106" t="s">
        <v>81</v>
      </c>
      <c r="B59" s="100">
        <v>242981</v>
      </c>
      <c r="C59" s="15">
        <v>239756</v>
      </c>
      <c r="D59" s="16">
        <f t="shared" si="8"/>
        <v>0.9867273572830797</v>
      </c>
      <c r="E59" s="15">
        <v>219711</v>
      </c>
      <c r="F59" s="16">
        <f t="shared" si="9"/>
        <v>0.90423119503171034</v>
      </c>
      <c r="G59" s="113">
        <v>5279689.5</v>
      </c>
      <c r="H59" s="17">
        <v>5210722.0999999996</v>
      </c>
      <c r="I59" s="20">
        <f t="shared" si="10"/>
        <v>0.98693722424396357</v>
      </c>
      <c r="J59" s="17">
        <v>2026343.9</v>
      </c>
      <c r="K59" s="114">
        <f t="shared" si="11"/>
        <v>0.38379982383433719</v>
      </c>
      <c r="L59" s="17">
        <v>21728.799999999999</v>
      </c>
      <c r="M59" s="17">
        <v>21733.5</v>
      </c>
      <c r="N59" s="17">
        <v>9222.7999999999993</v>
      </c>
      <c r="O59" s="135">
        <v>11949</v>
      </c>
      <c r="P59" s="139">
        <v>259656.9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</row>
    <row r="60" spans="1:65" s="13" customFormat="1" ht="32.15" customHeight="1" thickTop="1" thickBot="1">
      <c r="A60" s="106" t="s">
        <v>82</v>
      </c>
      <c r="B60" s="100">
        <v>251910</v>
      </c>
      <c r="C60" s="15">
        <v>248606</v>
      </c>
      <c r="D60" s="16">
        <f t="shared" si="8"/>
        <v>0.98688420467627325</v>
      </c>
      <c r="E60" s="15">
        <v>227991</v>
      </c>
      <c r="F60" s="16">
        <f t="shared" si="9"/>
        <v>0.90504942241276642</v>
      </c>
      <c r="G60" s="113">
        <v>5637705.2999999998</v>
      </c>
      <c r="H60" s="17">
        <v>5559006.5</v>
      </c>
      <c r="I60" s="20">
        <f t="shared" si="10"/>
        <v>0.98604063252472596</v>
      </c>
      <c r="J60" s="17">
        <v>2064893.7</v>
      </c>
      <c r="K60" s="114">
        <f t="shared" si="11"/>
        <v>0.36626492342549372</v>
      </c>
      <c r="L60" s="17">
        <v>22379.8</v>
      </c>
      <c r="M60" s="17">
        <v>22360.7</v>
      </c>
      <c r="N60" s="17">
        <v>9056.9</v>
      </c>
      <c r="O60" s="135">
        <v>11808</v>
      </c>
      <c r="P60" s="139">
        <v>264267.40000000002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</row>
    <row r="61" spans="1:65" s="13" customFormat="1" ht="32.15" customHeight="1" thickTop="1" thickBot="1">
      <c r="A61" s="106" t="s">
        <v>83</v>
      </c>
      <c r="B61" s="100">
        <v>258480</v>
      </c>
      <c r="C61" s="15">
        <v>255120</v>
      </c>
      <c r="D61" s="16">
        <f t="shared" si="8"/>
        <v>0.98700092850510679</v>
      </c>
      <c r="E61" s="15">
        <v>233531</v>
      </c>
      <c r="F61" s="16">
        <f t="shared" si="9"/>
        <v>0.90347802537913957</v>
      </c>
      <c r="G61" s="113">
        <v>5847003.4000000004</v>
      </c>
      <c r="H61" s="17">
        <v>5787024.4000000004</v>
      </c>
      <c r="I61" s="20">
        <f t="shared" si="10"/>
        <v>0.98974192489780322</v>
      </c>
      <c r="J61" s="17">
        <v>2237962.2999999998</v>
      </c>
      <c r="K61" s="114">
        <f t="shared" si="11"/>
        <v>0.38275371962328597</v>
      </c>
      <c r="L61" s="17">
        <v>22620.7</v>
      </c>
      <c r="M61" s="17">
        <v>22683.599999999999</v>
      </c>
      <c r="N61" s="17">
        <v>9583.1</v>
      </c>
      <c r="O61" s="135">
        <v>12309</v>
      </c>
      <c r="P61" s="139">
        <v>278428.7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</row>
    <row r="62" spans="1:65" s="1" customFormat="1" ht="32.15" customHeight="1" thickTop="1">
      <c r="A62" s="105" t="s">
        <v>88</v>
      </c>
      <c r="B62" s="43">
        <v>251907</v>
      </c>
      <c r="C62" s="39">
        <v>248774</v>
      </c>
      <c r="D62" s="40">
        <f t="shared" si="8"/>
        <v>0.98756287042440261</v>
      </c>
      <c r="E62" s="39">
        <v>229373</v>
      </c>
      <c r="F62" s="40">
        <f t="shared" si="9"/>
        <v>0.91054635242371196</v>
      </c>
      <c r="G62" s="117">
        <v>5769247.7000000002</v>
      </c>
      <c r="H62" s="41">
        <v>5556255.2000000002</v>
      </c>
      <c r="I62" s="42">
        <f t="shared" si="10"/>
        <v>0.96308140834376033</v>
      </c>
      <c r="J62" s="41">
        <v>2066422.7</v>
      </c>
      <c r="K62" s="118">
        <f t="shared" si="11"/>
        <v>0.35817888353103644</v>
      </c>
      <c r="L62" s="41">
        <v>22902.3</v>
      </c>
      <c r="M62" s="41">
        <v>22334.5</v>
      </c>
      <c r="N62" s="41">
        <v>9009</v>
      </c>
      <c r="O62" s="140">
        <v>11996</v>
      </c>
      <c r="P62" s="141">
        <v>274726.09999999998</v>
      </c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</row>
    <row r="63" spans="1:65" s="1" customFormat="1" ht="32.15" customHeight="1">
      <c r="A63" s="105" t="s">
        <v>89</v>
      </c>
      <c r="B63" s="43">
        <v>252643</v>
      </c>
      <c r="C63" s="39">
        <v>250132</v>
      </c>
      <c r="D63" s="40">
        <f t="shared" si="8"/>
        <v>0.99006107432226498</v>
      </c>
      <c r="E63" s="39">
        <v>229747</v>
      </c>
      <c r="F63" s="40">
        <f t="shared" si="9"/>
        <v>0.90937409704602934</v>
      </c>
      <c r="G63" s="117">
        <v>5861588.2000000002</v>
      </c>
      <c r="H63" s="41">
        <v>5775251.5999999996</v>
      </c>
      <c r="I63" s="42">
        <f t="shared" si="10"/>
        <v>0.98527078377836219</v>
      </c>
      <c r="J63" s="41">
        <v>2119999.7000000002</v>
      </c>
      <c r="K63" s="118">
        <f t="shared" si="11"/>
        <v>0.36167666981450525</v>
      </c>
      <c r="L63" s="41">
        <v>23201.1</v>
      </c>
      <c r="M63" s="41">
        <v>23088.799999999999</v>
      </c>
      <c r="N63" s="41">
        <v>9227.5</v>
      </c>
      <c r="O63" s="140">
        <v>12425</v>
      </c>
      <c r="P63" s="141">
        <v>288247.8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</row>
    <row r="64" spans="1:65" s="1" customFormat="1" ht="32.15" customHeight="1">
      <c r="A64" s="105" t="s">
        <v>90</v>
      </c>
      <c r="B64" s="43">
        <v>262398</v>
      </c>
      <c r="C64" s="39">
        <v>259176</v>
      </c>
      <c r="D64" s="40">
        <f t="shared" si="8"/>
        <v>0.98772094299499236</v>
      </c>
      <c r="E64" s="39">
        <v>238562</v>
      </c>
      <c r="F64" s="40">
        <f t="shared" si="9"/>
        <v>0.90916089299461122</v>
      </c>
      <c r="G64" s="117">
        <v>5836841.2999999998</v>
      </c>
      <c r="H64" s="41">
        <v>5774268.0999999996</v>
      </c>
      <c r="I64" s="42">
        <f t="shared" si="10"/>
        <v>0.98927961258771924</v>
      </c>
      <c r="J64" s="41">
        <v>2039595.1</v>
      </c>
      <c r="K64" s="118">
        <f t="shared" si="11"/>
        <v>0.34943473621597354</v>
      </c>
      <c r="L64" s="41">
        <v>22422.3</v>
      </c>
      <c r="M64" s="41">
        <v>22279.3</v>
      </c>
      <c r="N64" s="41">
        <v>8549.5</v>
      </c>
      <c r="O64" s="140">
        <v>12111</v>
      </c>
      <c r="P64" s="141">
        <v>269392.7</v>
      </c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</row>
    <row r="65" spans="1:65" s="1" customFormat="1" ht="32.15" customHeight="1">
      <c r="A65" s="105" t="s">
        <v>91</v>
      </c>
      <c r="B65" s="43">
        <v>259268</v>
      </c>
      <c r="C65" s="39">
        <v>256133</v>
      </c>
      <c r="D65" s="40">
        <f t="shared" si="8"/>
        <v>0.98790826480707217</v>
      </c>
      <c r="E65" s="39">
        <v>236056</v>
      </c>
      <c r="F65" s="40">
        <f t="shared" si="9"/>
        <v>0.91047101840566513</v>
      </c>
      <c r="G65" s="117">
        <v>5593828</v>
      </c>
      <c r="H65" s="41">
        <v>5481178.2000000002</v>
      </c>
      <c r="I65" s="42">
        <f t="shared" si="10"/>
        <v>0.97986176907834854</v>
      </c>
      <c r="J65" s="41">
        <v>1891132.6</v>
      </c>
      <c r="K65" s="118">
        <f t="shared" si="11"/>
        <v>0.33807485678858917</v>
      </c>
      <c r="L65" s="41">
        <v>21575.4</v>
      </c>
      <c r="M65" s="41">
        <v>21399.7</v>
      </c>
      <c r="N65" s="41">
        <v>8011.4</v>
      </c>
      <c r="O65" s="140">
        <v>12545</v>
      </c>
      <c r="P65" s="141">
        <v>270669.09999999998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</row>
    <row r="66" spans="1:65" s="1" customFormat="1" ht="32.15" customHeight="1">
      <c r="A66" s="107" t="s">
        <v>95</v>
      </c>
      <c r="B66" s="102">
        <v>253360</v>
      </c>
      <c r="C66" s="29">
        <v>250369</v>
      </c>
      <c r="D66" s="30">
        <f t="shared" ref="D66:D69" si="12">+C66/B66</f>
        <v>0.98819466371960851</v>
      </c>
      <c r="E66" s="29">
        <v>230743</v>
      </c>
      <c r="F66" s="30">
        <f t="shared" ref="F66:F69" si="13">+E66/B66</f>
        <v>0.91073176507736031</v>
      </c>
      <c r="G66" s="119">
        <v>6063447</v>
      </c>
      <c r="H66" s="27">
        <v>5607132.2000000002</v>
      </c>
      <c r="I66" s="28">
        <f t="shared" ref="I66:I69" si="14">+H66/G66</f>
        <v>0.92474333493803118</v>
      </c>
      <c r="J66" s="27">
        <v>2032972.8</v>
      </c>
      <c r="K66" s="120">
        <f t="shared" ref="K66:K69" si="15">+J66/G66</f>
        <v>0.33528334625502626</v>
      </c>
      <c r="L66" s="27">
        <v>23932.2</v>
      </c>
      <c r="M66" s="27">
        <v>22395.4</v>
      </c>
      <c r="N66" s="27">
        <v>8810.6</v>
      </c>
      <c r="O66" s="142">
        <v>12259</v>
      </c>
      <c r="P66" s="143">
        <v>293394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</row>
    <row r="67" spans="1:65" s="1" customFormat="1" ht="32.15" customHeight="1">
      <c r="A67" s="107" t="s">
        <v>96</v>
      </c>
      <c r="B67" s="102">
        <v>266360.33333333331</v>
      </c>
      <c r="C67" s="29">
        <v>263396</v>
      </c>
      <c r="D67" s="30">
        <f t="shared" si="12"/>
        <v>0.98887096552164311</v>
      </c>
      <c r="E67" s="29">
        <v>242844</v>
      </c>
      <c r="F67" s="30">
        <f t="shared" si="13"/>
        <v>0.91171232953855752</v>
      </c>
      <c r="G67" s="119">
        <v>5521964.8933333335</v>
      </c>
      <c r="H67" s="27">
        <v>5409700.8000000007</v>
      </c>
      <c r="I67" s="28">
        <f t="shared" si="14"/>
        <v>0.97966953874174945</v>
      </c>
      <c r="J67" s="27">
        <v>2007080.5</v>
      </c>
      <c r="K67" s="120">
        <f t="shared" si="15"/>
        <v>0.36347215869176347</v>
      </c>
      <c r="L67" s="27">
        <v>20731.183296812211</v>
      </c>
      <c r="M67" s="27">
        <v>20538.280004252156</v>
      </c>
      <c r="N67" s="27">
        <v>8264.8963943931085</v>
      </c>
      <c r="O67" s="142">
        <v>12888.403225806451</v>
      </c>
      <c r="P67" s="143">
        <v>267191.84967741935</v>
      </c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</row>
    <row r="68" spans="1:65" s="1" customFormat="1" ht="32.15" customHeight="1">
      <c r="A68" s="107" t="s">
        <v>97</v>
      </c>
      <c r="B68" s="102">
        <v>280365.33333333331</v>
      </c>
      <c r="C68" s="29">
        <v>277299.66666666669</v>
      </c>
      <c r="D68" s="30">
        <f t="shared" si="12"/>
        <v>0.98906545745075491</v>
      </c>
      <c r="E68" s="29">
        <v>255860.66666666666</v>
      </c>
      <c r="F68" s="30">
        <f t="shared" si="13"/>
        <v>0.91259737295148236</v>
      </c>
      <c r="G68" s="119">
        <v>5627676.1166666672</v>
      </c>
      <c r="H68" s="27">
        <v>5499950</v>
      </c>
      <c r="I68" s="28">
        <f t="shared" si="14"/>
        <v>0.97730393256136416</v>
      </c>
      <c r="J68" s="27">
        <v>2015863.9333333333</v>
      </c>
      <c r="K68" s="120">
        <f t="shared" si="15"/>
        <v>0.35820539269544016</v>
      </c>
      <c r="L68" s="27">
        <v>20072.653240533782</v>
      </c>
      <c r="M68" s="27">
        <v>19833.958208869106</v>
      </c>
      <c r="N68" s="27">
        <v>7878.7566670401338</v>
      </c>
      <c r="O68" s="142">
        <v>12939.938461538462</v>
      </c>
      <c r="P68" s="143">
        <v>259738.89769230771</v>
      </c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</row>
    <row r="69" spans="1:65" s="1" customFormat="1" ht="32.15" customHeight="1">
      <c r="A69" s="107" t="s">
        <v>98</v>
      </c>
      <c r="B69" s="102">
        <v>296203.33333333331</v>
      </c>
      <c r="C69" s="29">
        <v>293151</v>
      </c>
      <c r="D69" s="30">
        <f t="shared" si="12"/>
        <v>0.98969514185075569</v>
      </c>
      <c r="E69" s="29">
        <v>271588.33333333331</v>
      </c>
      <c r="F69" s="30">
        <f t="shared" si="13"/>
        <v>0.916898301842203</v>
      </c>
      <c r="G69" s="121">
        <v>5742083.913333334</v>
      </c>
      <c r="H69" s="27">
        <v>5648247.0333333323</v>
      </c>
      <c r="I69" s="28">
        <f t="shared" si="14"/>
        <v>0.98365804446324634</v>
      </c>
      <c r="J69" s="27">
        <v>2211737.0666666664</v>
      </c>
      <c r="K69" s="120">
        <f t="shared" si="15"/>
        <v>0.38518020635869321</v>
      </c>
      <c r="L69" s="27">
        <v>19385.615444345669</v>
      </c>
      <c r="M69" s="27">
        <v>19267.364031960773</v>
      </c>
      <c r="N69" s="27">
        <v>8143.7116223696403</v>
      </c>
      <c r="O69" s="142">
        <v>14104.920634920634</v>
      </c>
      <c r="P69" s="143">
        <v>273432.56730158732</v>
      </c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</row>
    <row r="70" spans="1:65" s="1" customFormat="1" ht="32.15" customHeight="1">
      <c r="A70" s="105" t="s">
        <v>100</v>
      </c>
      <c r="B70" s="43">
        <v>282783</v>
      </c>
      <c r="C70" s="43">
        <v>279747</v>
      </c>
      <c r="D70" s="40">
        <f t="shared" ref="D70:D74" si="16">C70/B70</f>
        <v>0.98926385249466908</v>
      </c>
      <c r="E70" s="43">
        <v>259348</v>
      </c>
      <c r="F70" s="40">
        <f t="shared" ref="F70" si="17">+E70/B70</f>
        <v>0.91712726719781601</v>
      </c>
      <c r="G70" s="122">
        <v>6101083.7000000002</v>
      </c>
      <c r="H70" s="44">
        <v>5878462.9000000004</v>
      </c>
      <c r="I70" s="42">
        <f t="shared" ref="I70" si="18">+H70/G70</f>
        <v>0.96351126931761322</v>
      </c>
      <c r="J70" s="44">
        <v>2278833</v>
      </c>
      <c r="K70" s="118">
        <f t="shared" ref="K70" si="19">+J70/G70</f>
        <v>0.37351282363164434</v>
      </c>
      <c r="L70" s="44">
        <v>21575</v>
      </c>
      <c r="M70" s="44">
        <v>21013.5</v>
      </c>
      <c r="N70" s="44">
        <v>8786.7999999999993</v>
      </c>
      <c r="O70" s="140">
        <v>13683</v>
      </c>
      <c r="P70" s="144">
        <v>295213.7</v>
      </c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</row>
    <row r="71" spans="1:65" s="1" customFormat="1" ht="32.15" customHeight="1">
      <c r="A71" s="105" t="s">
        <v>101</v>
      </c>
      <c r="B71" s="43">
        <v>300718</v>
      </c>
      <c r="C71" s="43">
        <v>297708</v>
      </c>
      <c r="D71" s="40">
        <f t="shared" si="16"/>
        <v>0.98999062244361824</v>
      </c>
      <c r="E71" s="43">
        <v>276601</v>
      </c>
      <c r="F71" s="40">
        <f t="shared" ref="F71" si="20">+E71/B71</f>
        <v>0.91980194068861854</v>
      </c>
      <c r="G71" s="122">
        <v>5946596.7000000002</v>
      </c>
      <c r="H71" s="44">
        <v>5827100.5999999996</v>
      </c>
      <c r="I71" s="42">
        <f t="shared" ref="I71" si="21">+H71/G71</f>
        <v>0.97990512791963835</v>
      </c>
      <c r="J71" s="44">
        <v>2199127.7999999998</v>
      </c>
      <c r="K71" s="118">
        <f t="shared" ref="K71" si="22">+J71/G71</f>
        <v>0.36981283765216494</v>
      </c>
      <c r="L71" s="44">
        <v>19774.599999999999</v>
      </c>
      <c r="M71" s="44">
        <v>19573.2</v>
      </c>
      <c r="N71" s="44">
        <v>7950.5</v>
      </c>
      <c r="O71" s="140">
        <v>14789</v>
      </c>
      <c r="P71" s="144">
        <v>292455.59999999998</v>
      </c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</row>
    <row r="72" spans="1:65" s="1" customFormat="1" ht="32.15" customHeight="1">
      <c r="A72" s="105" t="s">
        <v>102</v>
      </c>
      <c r="B72" s="43">
        <v>305234</v>
      </c>
      <c r="C72" s="43">
        <v>302205</v>
      </c>
      <c r="D72" s="40">
        <f t="shared" si="16"/>
        <v>0.99007646592450382</v>
      </c>
      <c r="E72" s="43">
        <v>279711</v>
      </c>
      <c r="F72" s="40">
        <f t="shared" ref="F72" si="23">+E72/B72</f>
        <v>0.91638218547081907</v>
      </c>
      <c r="G72" s="122">
        <v>5983696.2000000002</v>
      </c>
      <c r="H72" s="44">
        <v>5885050.0999999996</v>
      </c>
      <c r="I72" s="42">
        <f t="shared" ref="I72" si="24">+H72/G72</f>
        <v>0.98351418643212529</v>
      </c>
      <c r="J72" s="44">
        <v>2085025.7</v>
      </c>
      <c r="K72" s="118">
        <f t="shared" ref="K72" si="25">+J72/G72</f>
        <v>0.34845112958776214</v>
      </c>
      <c r="L72" s="44">
        <v>19603.599999999999</v>
      </c>
      <c r="M72" s="44">
        <v>19473.7</v>
      </c>
      <c r="N72" s="44">
        <v>7454.2</v>
      </c>
      <c r="O72" s="140">
        <v>13874</v>
      </c>
      <c r="P72" s="144">
        <v>271986.2</v>
      </c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</row>
    <row r="73" spans="1:65" s="1" customFormat="1" ht="32.15" customHeight="1">
      <c r="A73" s="105" t="s">
        <v>103</v>
      </c>
      <c r="B73" s="43">
        <v>329728</v>
      </c>
      <c r="C73" s="43">
        <v>321788</v>
      </c>
      <c r="D73" s="40">
        <f t="shared" si="16"/>
        <v>0.97591954580745344</v>
      </c>
      <c r="E73" s="43">
        <v>303663</v>
      </c>
      <c r="F73" s="40">
        <f t="shared" ref="F73:F74" si="26">+E73/B73</f>
        <v>0.92094999514751552</v>
      </c>
      <c r="G73" s="122">
        <v>6038895</v>
      </c>
      <c r="H73" s="44">
        <v>5921492.7000000002</v>
      </c>
      <c r="I73" s="42">
        <f t="shared" ref="I73:I74" si="27">+H73/G73</f>
        <v>0.98055897643525847</v>
      </c>
      <c r="J73" s="44">
        <v>2218951.6</v>
      </c>
      <c r="K73" s="118">
        <f t="shared" ref="K73:K74" si="28">+J73/G73</f>
        <v>0.36744331537474989</v>
      </c>
      <c r="L73" s="44">
        <v>18314.2</v>
      </c>
      <c r="M73" s="44">
        <v>18401.8</v>
      </c>
      <c r="N73" s="44">
        <v>7307.3</v>
      </c>
      <c r="O73" s="140">
        <v>15456</v>
      </c>
      <c r="P73" s="144">
        <v>283073.2</v>
      </c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</row>
    <row r="74" spans="1:65" s="1" customFormat="1" ht="32.15" customHeight="1">
      <c r="A74" s="107" t="s">
        <v>104</v>
      </c>
      <c r="B74" s="55">
        <v>310523</v>
      </c>
      <c r="C74" s="31">
        <v>307660</v>
      </c>
      <c r="D74" s="32">
        <f t="shared" si="16"/>
        <v>0.99078007104143651</v>
      </c>
      <c r="E74" s="31">
        <v>286783</v>
      </c>
      <c r="F74" s="32">
        <f t="shared" si="26"/>
        <v>0.92354833619409837</v>
      </c>
      <c r="G74" s="123">
        <v>5840833.0999999996</v>
      </c>
      <c r="H74" s="33">
        <v>5595412.2000000002</v>
      </c>
      <c r="I74" s="34">
        <f t="shared" si="27"/>
        <v>0.95798186734697155</v>
      </c>
      <c r="J74" s="33">
        <v>2156928.5</v>
      </c>
      <c r="K74" s="124">
        <f t="shared" si="28"/>
        <v>0.36928439198168495</v>
      </c>
      <c r="L74" s="33">
        <v>18909.7</v>
      </c>
      <c r="M74" s="33">
        <v>18187</v>
      </c>
      <c r="N74" s="33">
        <v>5591.7</v>
      </c>
      <c r="O74" s="145">
        <v>15025</v>
      </c>
      <c r="P74" s="146">
        <v>282621</v>
      </c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</row>
    <row r="75" spans="1:65" s="1" customFormat="1" ht="32.15" customHeight="1">
      <c r="A75" s="107" t="s">
        <v>105</v>
      </c>
      <c r="B75" s="55">
        <v>326757</v>
      </c>
      <c r="C75" s="31">
        <v>323874</v>
      </c>
      <c r="D75" s="32">
        <f t="shared" ref="D75" si="29">C75/B75</f>
        <v>0.99117692964496551</v>
      </c>
      <c r="E75" s="31">
        <v>301073</v>
      </c>
      <c r="F75" s="32">
        <f t="shared" ref="F75" si="30">+E75/B75</f>
        <v>0.92139724627169428</v>
      </c>
      <c r="G75" s="123">
        <v>5761213.0999999996</v>
      </c>
      <c r="H75" s="33">
        <v>5651716</v>
      </c>
      <c r="I75" s="34">
        <f t="shared" ref="I75" si="31">+H75/G75</f>
        <v>0.98099408959547085</v>
      </c>
      <c r="J75" s="33">
        <v>2124312.1</v>
      </c>
      <c r="K75" s="124">
        <f t="shared" ref="K75" si="32">+J75/G75</f>
        <v>0.36872652740444545</v>
      </c>
      <c r="L75" s="33">
        <v>17631.5</v>
      </c>
      <c r="M75" s="33">
        <v>17450.3</v>
      </c>
      <c r="N75" s="33">
        <v>7055.8</v>
      </c>
      <c r="O75" s="145">
        <v>15560</v>
      </c>
      <c r="P75" s="146">
        <v>274343.5</v>
      </c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</row>
    <row r="76" spans="1:65" s="1" customFormat="1" ht="32.15" customHeight="1">
      <c r="A76" s="107" t="s">
        <v>106</v>
      </c>
      <c r="B76" s="55">
        <v>319326</v>
      </c>
      <c r="C76" s="31">
        <v>316382</v>
      </c>
      <c r="D76" s="32">
        <f t="shared" ref="D76" si="33">C76/B76</f>
        <v>0.99078058159999494</v>
      </c>
      <c r="E76" s="31">
        <v>293122</v>
      </c>
      <c r="F76" s="32">
        <f t="shared" ref="F76" si="34">+E76/B76</f>
        <v>0.91793966040973796</v>
      </c>
      <c r="G76" s="123">
        <v>5914701.2000000002</v>
      </c>
      <c r="H76" s="33">
        <v>5840245.4000000004</v>
      </c>
      <c r="I76" s="34">
        <f t="shared" ref="I76" si="35">+H76/G76</f>
        <v>0.98741173941297322</v>
      </c>
      <c r="J76" s="33">
        <v>2254928.2999999998</v>
      </c>
      <c r="K76" s="124">
        <f t="shared" ref="K76" si="36">+J76/G76</f>
        <v>0.38124128738743385</v>
      </c>
      <c r="L76" s="33">
        <v>18522.5</v>
      </c>
      <c r="M76" s="33">
        <v>18459.5</v>
      </c>
      <c r="N76" s="33">
        <v>7692.8</v>
      </c>
      <c r="O76" s="145">
        <v>14738</v>
      </c>
      <c r="P76" s="146">
        <v>272986.2</v>
      </c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</row>
    <row r="77" spans="1:65" s="1" customFormat="1" ht="32.15" customHeight="1">
      <c r="A77" s="107" t="s">
        <v>107</v>
      </c>
      <c r="B77" s="55">
        <v>351609</v>
      </c>
      <c r="C77" s="31">
        <v>348675</v>
      </c>
      <c r="D77" s="32">
        <f t="shared" ref="D77" si="37">C77/B77</f>
        <v>0.99165550369871081</v>
      </c>
      <c r="E77" s="31">
        <v>324396</v>
      </c>
      <c r="F77" s="32">
        <f t="shared" ref="F77" si="38">+E77/B77</f>
        <v>0.92260437019530217</v>
      </c>
      <c r="G77" s="123">
        <v>6133595.4000000004</v>
      </c>
      <c r="H77" s="33">
        <v>5741825.7999999998</v>
      </c>
      <c r="I77" s="34">
        <f t="shared" ref="I77" si="39">+H77/G77</f>
        <v>0.93612725091061588</v>
      </c>
      <c r="J77" s="33">
        <v>2220973.7999999998</v>
      </c>
      <c r="K77" s="124">
        <f t="shared" ref="K77" si="40">+J77/G77</f>
        <v>0.36209982158262344</v>
      </c>
      <c r="L77" s="33">
        <v>17444.3</v>
      </c>
      <c r="M77" s="33">
        <v>16446.7</v>
      </c>
      <c r="N77" s="33">
        <v>6846.5</v>
      </c>
      <c r="O77" s="145">
        <v>17013</v>
      </c>
      <c r="P77" s="146">
        <v>296786.90000000002</v>
      </c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</row>
    <row r="78" spans="1:65" s="1" customFormat="1" ht="32.15" customHeight="1">
      <c r="A78" s="105" t="s">
        <v>108</v>
      </c>
      <c r="B78" s="52">
        <v>339660</v>
      </c>
      <c r="C78" s="45">
        <v>336690</v>
      </c>
      <c r="D78" s="46">
        <f t="shared" ref="D78" si="41">C78/B78</f>
        <v>0.99125596184419718</v>
      </c>
      <c r="E78" s="45">
        <v>314731</v>
      </c>
      <c r="F78" s="46">
        <f t="shared" ref="F78" si="42">+E78/B78</f>
        <v>0.92660601778248841</v>
      </c>
      <c r="G78" s="125">
        <v>6130313.4000000004</v>
      </c>
      <c r="H78" s="47">
        <v>5891256.2999999998</v>
      </c>
      <c r="I78" s="48">
        <f t="shared" ref="I78" si="43">+H78/G78</f>
        <v>0.96100409809390808</v>
      </c>
      <c r="J78" s="47">
        <v>2204371.6</v>
      </c>
      <c r="K78" s="126">
        <f t="shared" ref="K78" si="44">+J78/G78</f>
        <v>0.35958546589151541</v>
      </c>
      <c r="L78" s="47">
        <v>18048.400000000001</v>
      </c>
      <c r="M78" s="47">
        <v>17497.599999999999</v>
      </c>
      <c r="N78" s="47">
        <v>7004</v>
      </c>
      <c r="O78" s="147">
        <v>15922</v>
      </c>
      <c r="P78" s="148">
        <v>287358.40000000002</v>
      </c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</row>
    <row r="79" spans="1:65" s="1" customFormat="1" ht="32.15" customHeight="1">
      <c r="A79" s="105" t="s">
        <v>109</v>
      </c>
      <c r="B79" s="52">
        <v>329156</v>
      </c>
      <c r="C79" s="45">
        <v>326299</v>
      </c>
      <c r="D79" s="46">
        <f t="shared" ref="D79" si="45">C79/B79</f>
        <v>0.99132022506045769</v>
      </c>
      <c r="E79" s="45">
        <v>304028</v>
      </c>
      <c r="F79" s="46">
        <f t="shared" ref="F79" si="46">+E79/B79</f>
        <v>0.9236592983266293</v>
      </c>
      <c r="G79" s="125">
        <v>5931125.7999999998</v>
      </c>
      <c r="H79" s="47">
        <v>5861322.9000000004</v>
      </c>
      <c r="I79" s="48">
        <f t="shared" ref="I79" si="47">+H79/G79</f>
        <v>0.98823108759554557</v>
      </c>
      <c r="J79" s="47">
        <v>2176535.7000000002</v>
      </c>
      <c r="K79" s="126">
        <f t="shared" ref="K79" si="48">+J79/G79</f>
        <v>0.36696839240873969</v>
      </c>
      <c r="L79" s="47">
        <v>18019.2</v>
      </c>
      <c r="M79" s="47">
        <v>17963</v>
      </c>
      <c r="N79" s="47">
        <v>7159</v>
      </c>
      <c r="O79" s="147">
        <v>16188</v>
      </c>
      <c r="P79" s="148">
        <v>291694.7</v>
      </c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</row>
    <row r="80" spans="1:65" s="1" customFormat="1" ht="32.15" customHeight="1">
      <c r="A80" s="105" t="s">
        <v>110</v>
      </c>
      <c r="B80" s="52">
        <v>355552</v>
      </c>
      <c r="C80" s="45">
        <v>352554</v>
      </c>
      <c r="D80" s="46">
        <f t="shared" ref="D80" si="49">C80/B80</f>
        <v>0.99156804068040683</v>
      </c>
      <c r="E80" s="45">
        <v>329187</v>
      </c>
      <c r="F80" s="46">
        <f t="shared" ref="F80" si="50">+E80/B80</f>
        <v>0.92584769597695982</v>
      </c>
      <c r="G80" s="125">
        <v>5917996.7000000002</v>
      </c>
      <c r="H80" s="47">
        <v>5824347.7000000002</v>
      </c>
      <c r="I80" s="48">
        <f t="shared" ref="I80" si="51">+H80/G80</f>
        <v>0.98417555724557937</v>
      </c>
      <c r="J80" s="47">
        <v>2170266.7000000002</v>
      </c>
      <c r="K80" s="126">
        <f t="shared" ref="K80" si="52">+J80/G80</f>
        <v>0.36672320212682785</v>
      </c>
      <c r="L80" s="47">
        <v>16644.5</v>
      </c>
      <c r="M80" s="47">
        <v>16520.5</v>
      </c>
      <c r="N80" s="47">
        <v>6592.8</v>
      </c>
      <c r="O80" s="147">
        <v>16666</v>
      </c>
      <c r="P80" s="149">
        <v>277406.09999999998</v>
      </c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</row>
    <row r="81" spans="1:65" s="1" customFormat="1" ht="32.15" customHeight="1">
      <c r="A81" s="105" t="s">
        <v>111</v>
      </c>
      <c r="B81" s="52">
        <v>372746</v>
      </c>
      <c r="C81" s="45">
        <v>369501</v>
      </c>
      <c r="D81" s="46">
        <f t="shared" ref="D81" si="53">C81/B81</f>
        <v>0.99129433984536386</v>
      </c>
      <c r="E81" s="45">
        <v>359242</v>
      </c>
      <c r="F81" s="46">
        <f t="shared" ref="F81:F83" si="54">+E81/B81</f>
        <v>0.96377157635494415</v>
      </c>
      <c r="G81" s="125">
        <v>6386666.7999999998</v>
      </c>
      <c r="H81" s="47">
        <v>5736019.7999999998</v>
      </c>
      <c r="I81" s="48">
        <f t="shared" ref="I81:I83" si="55">+H81/G81</f>
        <v>0.89812416705377518</v>
      </c>
      <c r="J81" s="47">
        <v>2442742.7000000002</v>
      </c>
      <c r="K81" s="126">
        <f t="shared" ref="K81:K83" si="56">+J81/G81</f>
        <v>0.38247536257880249</v>
      </c>
      <c r="L81" s="47">
        <v>17134.099999999999</v>
      </c>
      <c r="M81" s="47">
        <v>15523.7</v>
      </c>
      <c r="N81" s="47">
        <v>6799.7</v>
      </c>
      <c r="O81" s="147">
        <v>18036</v>
      </c>
      <c r="P81" s="149">
        <v>309032.3</v>
      </c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</row>
    <row r="82" spans="1:65" s="1" customFormat="1" ht="32.15" customHeight="1">
      <c r="A82" s="107" t="s">
        <v>113</v>
      </c>
      <c r="B82" s="49">
        <v>340532</v>
      </c>
      <c r="C82" s="49">
        <v>337087</v>
      </c>
      <c r="D82" s="50">
        <f>C82/B82</f>
        <v>0.98988347644274255</v>
      </c>
      <c r="E82" s="49">
        <v>328432</v>
      </c>
      <c r="F82" s="50">
        <f t="shared" si="54"/>
        <v>0.96446736283227419</v>
      </c>
      <c r="G82" s="127">
        <v>6487364.2000000002</v>
      </c>
      <c r="H82" s="51">
        <v>6194665.7999999998</v>
      </c>
      <c r="I82" s="50">
        <f t="shared" si="55"/>
        <v>0.95488176846923434</v>
      </c>
      <c r="J82" s="51">
        <v>2248534.5</v>
      </c>
      <c r="K82" s="128">
        <f t="shared" si="56"/>
        <v>0.34660216856639559</v>
      </c>
      <c r="L82" s="51">
        <v>19050.7</v>
      </c>
      <c r="M82" s="51">
        <v>18377</v>
      </c>
      <c r="N82" s="51">
        <v>6846.3</v>
      </c>
      <c r="O82" s="150">
        <v>15962</v>
      </c>
      <c r="P82" s="151">
        <v>304095.2</v>
      </c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</row>
    <row r="83" spans="1:65" s="1" customFormat="1" ht="32.15" customHeight="1">
      <c r="A83" s="107" t="s">
        <v>112</v>
      </c>
      <c r="B83" s="49">
        <v>354752</v>
      </c>
      <c r="C83" s="49">
        <v>351508</v>
      </c>
      <c r="D83" s="50">
        <f>C83/B83</f>
        <v>0.99085558361897885</v>
      </c>
      <c r="E83" s="49">
        <v>328689</v>
      </c>
      <c r="F83" s="50">
        <f t="shared" si="54"/>
        <v>0.92653177430994049</v>
      </c>
      <c r="G83" s="127">
        <v>6267143</v>
      </c>
      <c r="H83" s="51">
        <v>6136241.5999999996</v>
      </c>
      <c r="I83" s="50">
        <f t="shared" si="55"/>
        <v>0.97911306635256279</v>
      </c>
      <c r="J83" s="51">
        <v>2267060.2000000002</v>
      </c>
      <c r="K83" s="128">
        <f t="shared" si="56"/>
        <v>0.36173742963899186</v>
      </c>
      <c r="L83" s="51">
        <v>17666.3</v>
      </c>
      <c r="M83" s="51">
        <v>17456.900000000001</v>
      </c>
      <c r="N83" s="51">
        <v>6897.3</v>
      </c>
      <c r="O83" s="150">
        <v>17447</v>
      </c>
      <c r="P83" s="151">
        <v>308220.09999999998</v>
      </c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</row>
    <row r="84" spans="1:65" s="1" customFormat="1" ht="32.15" customHeight="1">
      <c r="A84" s="107" t="s">
        <v>116</v>
      </c>
      <c r="B84" s="49">
        <v>353701</v>
      </c>
      <c r="C84" s="49">
        <v>350388</v>
      </c>
      <c r="D84" s="50">
        <f t="shared" ref="D84" si="57">C84/B84</f>
        <v>0.99063333154274369</v>
      </c>
      <c r="E84" s="49">
        <v>326104</v>
      </c>
      <c r="F84" s="50">
        <f t="shared" ref="F84" si="58">+E84/B84</f>
        <v>0.92197647165261054</v>
      </c>
      <c r="G84" s="127">
        <v>6303946</v>
      </c>
      <c r="H84" s="51">
        <v>6174515.4000000004</v>
      </c>
      <c r="I84" s="50">
        <f t="shared" ref="I84" si="59">+H84/G84</f>
        <v>0.97946832031873377</v>
      </c>
      <c r="J84" s="51">
        <v>2267088.4</v>
      </c>
      <c r="K84" s="128">
        <f t="shared" ref="K84" si="60">+J84/G84</f>
        <v>0.35963004759241274</v>
      </c>
      <c r="L84" s="51">
        <v>17822.8</v>
      </c>
      <c r="M84" s="51">
        <v>17622</v>
      </c>
      <c r="N84" s="51">
        <v>6952</v>
      </c>
      <c r="O84" s="150">
        <v>16580</v>
      </c>
      <c r="P84" s="151">
        <v>295495.5</v>
      </c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</row>
    <row r="85" spans="1:65" s="1" customFormat="1" ht="32.15" customHeight="1">
      <c r="A85" s="107" t="s">
        <v>117</v>
      </c>
      <c r="B85" s="49">
        <v>370483.33333333331</v>
      </c>
      <c r="C85" s="49">
        <v>367223.33333333331</v>
      </c>
      <c r="D85" s="50">
        <f t="shared" ref="D85" si="61">C85/B85</f>
        <v>0.99120068379144366</v>
      </c>
      <c r="E85" s="49">
        <v>342550.33333333331</v>
      </c>
      <c r="F85" s="50">
        <f t="shared" ref="F85" si="62">+E85/B85</f>
        <v>0.92460389581177738</v>
      </c>
      <c r="G85" s="127">
        <v>6903059.4333333327</v>
      </c>
      <c r="H85" s="51">
        <v>6382053.0333333341</v>
      </c>
      <c r="I85" s="50">
        <f t="shared" ref="I85" si="63">+H85/G85</f>
        <v>0.92452529128111294</v>
      </c>
      <c r="J85" s="51">
        <v>2316792.2666666661</v>
      </c>
      <c r="K85" s="128">
        <f t="shared" ref="K85" si="64">+J85/G85</f>
        <v>0.33561818336365373</v>
      </c>
      <c r="L85" s="51">
        <v>18632.577533852171</v>
      </c>
      <c r="M85" s="51">
        <v>18632.577533852171</v>
      </c>
      <c r="N85" s="51">
        <v>6763.363048350071</v>
      </c>
      <c r="O85" s="150">
        <v>17642.063492063491</v>
      </c>
      <c r="P85" s="151">
        <v>328717.11587301583</v>
      </c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</row>
    <row r="86" spans="1:65" s="1" customFormat="1" ht="32.15" customHeight="1">
      <c r="A86" s="105" t="s">
        <v>118</v>
      </c>
      <c r="B86" s="52">
        <v>347032</v>
      </c>
      <c r="C86" s="52">
        <v>343891</v>
      </c>
      <c r="D86" s="48">
        <f t="shared" ref="D86" si="65">C86/B86</f>
        <v>0.99094896147905664</v>
      </c>
      <c r="E86" s="52">
        <v>321625</v>
      </c>
      <c r="F86" s="48">
        <f t="shared" ref="F86" si="66">+E86/B86</f>
        <v>0.92678773139076509</v>
      </c>
      <c r="G86" s="129">
        <v>6570847.9000000004</v>
      </c>
      <c r="H86" s="53">
        <v>6236358</v>
      </c>
      <c r="I86" s="48">
        <f t="shared" ref="I86" si="67">+H86/G86</f>
        <v>0.94909486491081307</v>
      </c>
      <c r="J86" s="53">
        <v>2283989.2999999998</v>
      </c>
      <c r="K86" s="126">
        <f t="shared" ref="K86" si="68">+J86/G86</f>
        <v>0.34759430362099841</v>
      </c>
      <c r="L86" s="53">
        <v>18934.400000000001</v>
      </c>
      <c r="M86" s="53">
        <v>18134.7</v>
      </c>
      <c r="N86" s="53">
        <v>7101.4</v>
      </c>
      <c r="O86" s="152">
        <v>16267</v>
      </c>
      <c r="P86" s="149">
        <v>308008.5</v>
      </c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</row>
    <row r="87" spans="1:65" s="1" customFormat="1" ht="32.15" customHeight="1">
      <c r="A87" s="105" t="s">
        <v>114</v>
      </c>
      <c r="B87" s="52">
        <v>360514</v>
      </c>
      <c r="C87" s="52">
        <v>357488.66666666669</v>
      </c>
      <c r="D87" s="48">
        <f t="shared" ref="D87" si="69">C87/B87</f>
        <v>0.99160827781075545</v>
      </c>
      <c r="E87" s="52">
        <v>334339.66666666669</v>
      </c>
      <c r="F87" s="48">
        <f t="shared" ref="F87" si="70">+E87/B87</f>
        <v>0.92739717921264275</v>
      </c>
      <c r="G87" s="129">
        <v>6235028.9876666665</v>
      </c>
      <c r="H87" s="53">
        <v>6068718.4666666659</v>
      </c>
      <c r="I87" s="48">
        <f t="shared" ref="I87" si="71">+H87/G87</f>
        <v>0.97332642376980527</v>
      </c>
      <c r="J87" s="53">
        <v>2239266.7000000002</v>
      </c>
      <c r="K87" s="126">
        <f t="shared" ref="K87" si="72">+J87/G87</f>
        <v>0.35914294936389712</v>
      </c>
      <c r="L87" s="53">
        <v>17294.831789241656</v>
      </c>
      <c r="M87" s="53">
        <v>16975.974436485634</v>
      </c>
      <c r="N87" s="53">
        <v>6697.5801056610098</v>
      </c>
      <c r="O87" s="152">
        <v>17730.196721311477</v>
      </c>
      <c r="P87" s="149">
        <v>306640.76988524589</v>
      </c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</row>
    <row r="88" spans="1:65" s="1" customFormat="1" ht="32.15" customHeight="1">
      <c r="A88" s="105" t="s">
        <v>119</v>
      </c>
      <c r="B88" s="52">
        <v>374279.33333333331</v>
      </c>
      <c r="C88" s="52">
        <v>370902</v>
      </c>
      <c r="D88" s="48">
        <f t="shared" ref="D88" si="73">C88/B88</f>
        <v>0.9909764364939555</v>
      </c>
      <c r="E88" s="52">
        <v>370902</v>
      </c>
      <c r="F88" s="48">
        <f t="shared" ref="F88" si="74">+E88/B88</f>
        <v>0.9909764364939555</v>
      </c>
      <c r="G88" s="129">
        <v>6731551.5633333325</v>
      </c>
      <c r="H88" s="53">
        <v>6412209.5666666655</v>
      </c>
      <c r="I88" s="48">
        <f t="shared" ref="I88" si="75">+H88/G88</f>
        <v>0.95256041736260055</v>
      </c>
      <c r="J88" s="53">
        <v>2443291.9333333331</v>
      </c>
      <c r="K88" s="126">
        <f t="shared" ref="K88" si="76">+J88/G88</f>
        <v>0.3629611851511188</v>
      </c>
      <c r="L88" s="53">
        <v>17985.368049531629</v>
      </c>
      <c r="M88" s="53">
        <v>17288.150418888723</v>
      </c>
      <c r="N88" s="53">
        <v>7064.6477302627454</v>
      </c>
      <c r="O88" s="152">
        <v>17274.43076923077</v>
      </c>
      <c r="P88" s="149">
        <v>310686.99523076921</v>
      </c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</row>
    <row r="89" spans="1:65" s="1" customFormat="1" ht="32.15" customHeight="1">
      <c r="A89" s="105" t="s">
        <v>120</v>
      </c>
      <c r="B89" s="52">
        <v>385584.66666666669</v>
      </c>
      <c r="C89" s="52">
        <v>382379.33333333331</v>
      </c>
      <c r="D89" s="48">
        <f t="shared" ref="D89" si="77">C89/B89</f>
        <v>0.9916870829925809</v>
      </c>
      <c r="E89" s="52">
        <v>356108</v>
      </c>
      <c r="F89" s="48">
        <f t="shared" ref="F89" si="78">+E89/B89</f>
        <v>0.92355332248689004</v>
      </c>
      <c r="G89" s="129">
        <v>6892075.0566666676</v>
      </c>
      <c r="H89" s="53">
        <v>6174057.4333333327</v>
      </c>
      <c r="I89" s="48">
        <f t="shared" ref="I89" si="79">+H89/G89</f>
        <v>0.8958198195130217</v>
      </c>
      <c r="J89" s="53">
        <v>2425424.7666666671</v>
      </c>
      <c r="K89" s="126">
        <f t="shared" ref="K89" si="80">+J89/G89</f>
        <v>0.35191502511577649</v>
      </c>
      <c r="L89" s="53">
        <v>17874.349403589702</v>
      </c>
      <c r="M89" s="53">
        <v>16146.420308628951</v>
      </c>
      <c r="N89" s="53">
        <v>6810.9246820253038</v>
      </c>
      <c r="O89" s="152">
        <v>18657.322580645163</v>
      </c>
      <c r="P89" s="149">
        <v>333487.50274193549</v>
      </c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</row>
    <row r="90" spans="1:65" s="1" customFormat="1" ht="32.15" customHeight="1">
      <c r="A90" s="108" t="s">
        <v>121</v>
      </c>
      <c r="B90" s="55">
        <v>367188</v>
      </c>
      <c r="C90" s="55">
        <v>363841</v>
      </c>
      <c r="D90" s="21">
        <f>C90/B90</f>
        <v>0.99088477836966349</v>
      </c>
      <c r="E90" s="55">
        <v>339302</v>
      </c>
      <c r="F90" s="21">
        <f>E90/B90</f>
        <v>0.92405525235029462</v>
      </c>
      <c r="G90" s="130">
        <v>6871595.2999999998</v>
      </c>
      <c r="H90" s="54">
        <v>6349101.0999999996</v>
      </c>
      <c r="I90" s="21">
        <f>H90/G90</f>
        <v>0.92396318799507882</v>
      </c>
      <c r="J90" s="54">
        <v>2548343.2000000002</v>
      </c>
      <c r="K90" s="110">
        <f>J90/G90</f>
        <v>0.37085175839735501</v>
      </c>
      <c r="L90" s="54">
        <v>18714.099999999999</v>
      </c>
      <c r="M90" s="54">
        <v>17450.2</v>
      </c>
      <c r="N90" s="54">
        <v>7510.5</v>
      </c>
      <c r="O90" s="153">
        <v>17485</v>
      </c>
      <c r="P90" s="154">
        <v>327218.8</v>
      </c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</row>
    <row r="91" spans="1:65" s="1" customFormat="1" ht="32.15" customHeight="1">
      <c r="A91" s="108" t="s">
        <v>115</v>
      </c>
      <c r="B91" s="31">
        <v>343024</v>
      </c>
      <c r="C91" s="31">
        <v>339890</v>
      </c>
      <c r="D91" s="21">
        <f>C91/B91</f>
        <v>0.99086361304165305</v>
      </c>
      <c r="E91" s="31">
        <v>314494</v>
      </c>
      <c r="F91" s="21">
        <f>E91/B91</f>
        <v>0.91682797705116847</v>
      </c>
      <c r="G91" s="123">
        <v>7938418</v>
      </c>
      <c r="H91" s="33">
        <v>7559747.7000000002</v>
      </c>
      <c r="I91" s="21">
        <f>H91/G91</f>
        <v>0.9522990222989014</v>
      </c>
      <c r="J91" s="33">
        <v>2367981.2000000002</v>
      </c>
      <c r="K91" s="110">
        <f>J91/G91</f>
        <v>0.29829384141777371</v>
      </c>
      <c r="L91" s="33">
        <v>23355.8</v>
      </c>
      <c r="M91" s="33">
        <v>24037.8</v>
      </c>
      <c r="N91" s="33">
        <v>7152.1</v>
      </c>
      <c r="O91" s="145">
        <v>16598</v>
      </c>
      <c r="P91" s="146">
        <v>384117</v>
      </c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</row>
    <row r="92" spans="1:65" s="1" customFormat="1" ht="32.15" customHeight="1">
      <c r="A92" s="108" t="s">
        <v>122</v>
      </c>
      <c r="B92" s="31">
        <v>345717.66666666669</v>
      </c>
      <c r="C92" s="31">
        <v>342572.33333333331</v>
      </c>
      <c r="D92" s="21">
        <f>C92/B92</f>
        <v>0.99090201734941696</v>
      </c>
      <c r="E92" s="31">
        <v>317203.33333333331</v>
      </c>
      <c r="F92" s="21">
        <f>E92/B92</f>
        <v>0.91752133002556024</v>
      </c>
      <c r="G92" s="123">
        <v>8421774.4858341534</v>
      </c>
      <c r="H92" s="33">
        <v>8125047.2999999998</v>
      </c>
      <c r="I92" s="21">
        <f>H92/G92</f>
        <v>0.96476666689030166</v>
      </c>
      <c r="J92" s="33">
        <v>2215340.0333333332</v>
      </c>
      <c r="K92" s="110">
        <f>J92/G92</f>
        <v>0.26304908034044916</v>
      </c>
      <c r="L92" s="33">
        <v>24372.650702876137</v>
      </c>
      <c r="M92" s="33">
        <v>23730.556553566392</v>
      </c>
      <c r="N92" s="33">
        <v>6982.5708694966743</v>
      </c>
      <c r="O92" s="145">
        <v>15706.904573687183</v>
      </c>
      <c r="P92" s="146">
        <v>382557.61084893841</v>
      </c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</row>
    <row r="93" spans="1:65" s="1" customFormat="1" ht="32.15" customHeight="1">
      <c r="A93" s="108" t="s">
        <v>123</v>
      </c>
      <c r="B93" s="153">
        <v>380939</v>
      </c>
      <c r="C93" s="55">
        <v>377866.66666666669</v>
      </c>
      <c r="D93" s="34">
        <f>C93/B93</f>
        <v>0.99193484171131519</v>
      </c>
      <c r="E93" s="55">
        <v>367282</v>
      </c>
      <c r="F93" s="21">
        <f>E93/B93</f>
        <v>0.96414911573769024</v>
      </c>
      <c r="G93" s="130">
        <v>9014542</v>
      </c>
      <c r="H93" s="54">
        <v>8284173.2999999998</v>
      </c>
      <c r="I93" s="21">
        <f>H93/G93</f>
        <v>0.91897883442109429</v>
      </c>
      <c r="J93" s="54">
        <v>2397302.1</v>
      </c>
      <c r="K93" s="110">
        <f>J93/G93</f>
        <v>0.2659372045745641</v>
      </c>
      <c r="L93" s="54">
        <v>23603</v>
      </c>
      <c r="M93" s="54">
        <v>23215.5</v>
      </c>
      <c r="N93" s="54">
        <v>6576.1</v>
      </c>
      <c r="O93" s="153">
        <v>17848</v>
      </c>
      <c r="P93" s="154">
        <v>421392.8</v>
      </c>
    </row>
    <row r="94" spans="1:65" s="1" customFormat="1" ht="32.15" customHeight="1">
      <c r="A94" s="105" t="s">
        <v>124</v>
      </c>
      <c r="B94" s="152">
        <v>353498.66666666669</v>
      </c>
      <c r="C94" s="52">
        <v>350691.66666666669</v>
      </c>
      <c r="D94" s="48">
        <f t="shared" ref="D94" si="81">C94/B94</f>
        <v>0.99205937599010274</v>
      </c>
      <c r="E94" s="52">
        <v>326778.66666666669</v>
      </c>
      <c r="F94" s="48">
        <f t="shared" ref="F94" si="82">+E94/B94</f>
        <v>0.92441272762933568</v>
      </c>
      <c r="G94" s="129">
        <v>8757758.1066666674</v>
      </c>
      <c r="H94" s="53">
        <v>8259826.166666667</v>
      </c>
      <c r="I94" s="48">
        <f t="shared" ref="I94" si="83">+H94/G94</f>
        <v>0.94314390350414457</v>
      </c>
      <c r="J94" s="53">
        <v>2525316.2333333334</v>
      </c>
      <c r="K94" s="126">
        <f t="shared" ref="K94" si="84">+J94/G94</f>
        <v>0.28835190497108926</v>
      </c>
      <c r="L94" s="53">
        <v>24774.515245696351</v>
      </c>
      <c r="M94" s="53">
        <v>23552.958201649122</v>
      </c>
      <c r="N94" s="53">
        <v>7727.9103287036287</v>
      </c>
      <c r="O94" s="152">
        <v>17104.774193548386</v>
      </c>
      <c r="P94" s="149">
        <v>423762.48903225805</v>
      </c>
    </row>
    <row r="95" spans="1:65" s="1" customFormat="1" ht="32.15" customHeight="1">
      <c r="A95" s="105" t="s">
        <v>125</v>
      </c>
      <c r="B95" s="152">
        <v>372823.66666666669</v>
      </c>
      <c r="C95" s="52">
        <v>366760</v>
      </c>
      <c r="D95" s="48">
        <f t="shared" ref="D95" si="85">C95/B95</f>
        <v>0.98373583222095162</v>
      </c>
      <c r="E95" s="52">
        <v>352366</v>
      </c>
      <c r="F95" s="48">
        <f t="shared" ref="F95" si="86">+E95/B95</f>
        <v>0.94512776817637645</v>
      </c>
      <c r="G95" s="129">
        <v>9230047.4500000011</v>
      </c>
      <c r="H95" s="53">
        <v>8698571.7333333343</v>
      </c>
      <c r="I95" s="48">
        <f t="shared" ref="I95" si="87">+H95/G95</f>
        <v>0.94241896159844041</v>
      </c>
      <c r="J95" s="53">
        <v>2687651.9333333336</v>
      </c>
      <c r="K95" s="126">
        <f t="shared" ref="K95" si="88">+J95/G95</f>
        <v>0.29118506138701739</v>
      </c>
      <c r="L95" s="53">
        <v>24757.139299990791</v>
      </c>
      <c r="M95" s="53">
        <v>23717.340313374778</v>
      </c>
      <c r="N95" s="53">
        <v>7627.4440023536135</v>
      </c>
      <c r="O95" s="152">
        <v>18039.854838709678</v>
      </c>
      <c r="P95" s="149">
        <v>446615.19919354841</v>
      </c>
    </row>
    <row r="96" spans="1:65" s="1" customFormat="1" ht="32.15" customHeight="1">
      <c r="A96" s="105" t="s">
        <v>126</v>
      </c>
      <c r="B96" s="52">
        <v>381788</v>
      </c>
      <c r="C96" s="52">
        <v>378523.66666666669</v>
      </c>
      <c r="D96" s="48">
        <f t="shared" ref="D96" si="89">C96/B96</f>
        <v>0.99144987968890241</v>
      </c>
      <c r="E96" s="52">
        <v>377098.33333333331</v>
      </c>
      <c r="F96" s="48">
        <f t="shared" ref="F96" si="90">+E96/B96</f>
        <v>0.98771656870654212</v>
      </c>
      <c r="G96" s="129">
        <v>10202763.943333333</v>
      </c>
      <c r="H96" s="53">
        <v>9893347.666666666</v>
      </c>
      <c r="I96" s="48">
        <f t="shared" ref="I96" si="91">+H96/G96</f>
        <v>0.96967328869067426</v>
      </c>
      <c r="J96" s="53">
        <v>2743975.5</v>
      </c>
      <c r="K96" s="126">
        <f t="shared" ref="K96" si="92">+J96/G96</f>
        <v>0.26894432873681862</v>
      </c>
      <c r="L96" s="53">
        <v>26723.637053373423</v>
      </c>
      <c r="M96" s="53">
        <v>26136.668689144051</v>
      </c>
      <c r="N96" s="53">
        <v>7276.551650984049</v>
      </c>
      <c r="O96" s="152">
        <v>17354</v>
      </c>
      <c r="P96" s="149">
        <v>463761.99742424238</v>
      </c>
    </row>
    <row r="97" spans="1:16" s="1" customFormat="1" ht="32.15" customHeight="1">
      <c r="A97" s="105" t="s">
        <v>127</v>
      </c>
      <c r="B97" s="52">
        <v>434505</v>
      </c>
      <c r="C97" s="52">
        <v>430826</v>
      </c>
      <c r="D97" s="48">
        <f t="shared" ref="D97" si="93">C97/B97</f>
        <v>0.99153289375266107</v>
      </c>
      <c r="E97" s="52">
        <v>399883</v>
      </c>
      <c r="F97" s="48">
        <f t="shared" ref="F97" si="94">+E97/B97</f>
        <v>0.92031852337717635</v>
      </c>
      <c r="G97" s="129">
        <v>12272693.630000001</v>
      </c>
      <c r="H97" s="53">
        <v>10654540.366666665</v>
      </c>
      <c r="I97" s="48">
        <f t="shared" ref="I97" si="95">+H97/G97</f>
        <v>0.86815011340478354</v>
      </c>
      <c r="J97" s="53">
        <v>3222956.7333333329</v>
      </c>
      <c r="K97" s="126">
        <f t="shared" ref="K97" si="96">+J97/G97</f>
        <v>0.26261200927031803</v>
      </c>
      <c r="L97" s="53">
        <v>28245.229928309225</v>
      </c>
      <c r="M97" s="53">
        <v>26322.393417915042</v>
      </c>
      <c r="N97" s="53">
        <v>8059.7493100065094</v>
      </c>
      <c r="O97" s="152">
        <v>20367.421875</v>
      </c>
      <c r="P97" s="149">
        <v>575282.51390625001</v>
      </c>
    </row>
    <row r="98" spans="1:16" s="1" customFormat="1" ht="31.5" customHeight="1">
      <c r="A98" s="107" t="s">
        <v>128</v>
      </c>
      <c r="B98" s="49">
        <v>428194.66666666669</v>
      </c>
      <c r="C98" s="49">
        <v>424709</v>
      </c>
      <c r="D98" s="50">
        <f t="shared" ref="D98:D99" si="97">C98/B98</f>
        <v>0.99185962148057261</v>
      </c>
      <c r="E98" s="49">
        <v>396727</v>
      </c>
      <c r="F98" s="50">
        <f t="shared" ref="F98" si="98">+E98/B98</f>
        <v>0.92651083930673273</v>
      </c>
      <c r="G98" s="127">
        <v>11205585.170169532</v>
      </c>
      <c r="H98" s="51">
        <v>10654540.366666665</v>
      </c>
      <c r="I98" s="50">
        <f t="shared" ref="I98:I99" si="99">+H98/G98</f>
        <v>0.95082409395541367</v>
      </c>
      <c r="J98" s="51">
        <v>3498853.6</v>
      </c>
      <c r="K98" s="128">
        <f t="shared" ref="K98:K99" si="100">+J98/G98</f>
        <v>0.31224193532653011</v>
      </c>
      <c r="L98" s="51">
        <v>26169.371182039165</v>
      </c>
      <c r="M98" s="51">
        <v>25086.683745026985</v>
      </c>
      <c r="N98" s="51">
        <v>8819.2979051085513</v>
      </c>
      <c r="O98" s="150">
        <v>20390.222222222223</v>
      </c>
      <c r="P98" s="151">
        <v>533599.29381759674</v>
      </c>
    </row>
    <row r="99" spans="1:16" s="1" customFormat="1" ht="31.5" customHeight="1">
      <c r="A99" s="155" t="s">
        <v>129</v>
      </c>
      <c r="B99" s="153">
        <v>463584</v>
      </c>
      <c r="C99" s="55">
        <v>460253</v>
      </c>
      <c r="D99" s="34">
        <f t="shared" si="97"/>
        <v>0.99281467867743489</v>
      </c>
      <c r="E99" s="55">
        <v>429376.33333333331</v>
      </c>
      <c r="F99" s="124">
        <f t="shared" ref="F99:F105" si="101">E99/B99</f>
        <v>0.92621042428844247</v>
      </c>
      <c r="G99" s="54">
        <v>10188058.836666668</v>
      </c>
      <c r="H99" s="54">
        <v>9867415.7666666675</v>
      </c>
      <c r="I99" s="50">
        <f t="shared" si="99"/>
        <v>0.96852756004450913</v>
      </c>
      <c r="J99" s="54">
        <v>3504269.6333333328</v>
      </c>
      <c r="K99" s="50">
        <f t="shared" si="100"/>
        <v>0.3439585194307595</v>
      </c>
      <c r="L99" s="130">
        <v>21976.7</v>
      </c>
      <c r="M99" s="54">
        <v>21439.1</v>
      </c>
      <c r="N99" s="156">
        <v>8161.3013137659345</v>
      </c>
      <c r="O99" s="55">
        <v>22431.483870967742</v>
      </c>
      <c r="P99" s="154">
        <v>492970.5888709678</v>
      </c>
    </row>
    <row r="100" spans="1:16" s="1" customFormat="1" ht="31.5" customHeight="1">
      <c r="A100" s="155" t="s">
        <v>130</v>
      </c>
      <c r="B100" s="153">
        <v>457397.33333333331</v>
      </c>
      <c r="C100" s="55">
        <v>454020.33333333331</v>
      </c>
      <c r="D100" s="34">
        <f t="shared" ref="D100" si="102">C100/B100</f>
        <v>0.99261692241318999</v>
      </c>
      <c r="E100" s="55">
        <v>424231.33333333331</v>
      </c>
      <c r="F100" s="124">
        <f t="shared" si="101"/>
        <v>0.92748973904526477</v>
      </c>
      <c r="G100" s="54">
        <v>11081906.336666668</v>
      </c>
      <c r="H100" s="54">
        <v>10793888.300000003</v>
      </c>
      <c r="I100" s="50">
        <f t="shared" ref="I100" si="103">+H100/G100</f>
        <v>0.9740100639802648</v>
      </c>
      <c r="J100" s="54">
        <v>3775346.5</v>
      </c>
      <c r="K100" s="50">
        <f t="shared" ref="K100" si="104">+J100/G100</f>
        <v>0.34067662957126099</v>
      </c>
      <c r="L100" s="130">
        <v>24228.2</v>
      </c>
      <c r="M100" s="54">
        <v>23774</v>
      </c>
      <c r="N100" s="156">
        <v>8899.2636878935537</v>
      </c>
      <c r="O100" s="55">
        <v>21440.5</v>
      </c>
      <c r="P100" s="154">
        <v>519464.35953125003</v>
      </c>
    </row>
    <row r="101" spans="1:16" s="1" customFormat="1" ht="31" customHeight="1">
      <c r="A101" s="155" t="s">
        <v>131</v>
      </c>
      <c r="B101" s="153">
        <v>467544</v>
      </c>
      <c r="C101" s="55">
        <v>464294</v>
      </c>
      <c r="D101" s="34">
        <f t="shared" ref="D101:D102" si="105">C101/B101</f>
        <v>0.99304878257447426</v>
      </c>
      <c r="E101" s="55">
        <v>433226</v>
      </c>
      <c r="F101" s="124">
        <f t="shared" si="101"/>
        <v>0.92659942165871023</v>
      </c>
      <c r="G101" s="54">
        <v>11201800.1</v>
      </c>
      <c r="H101" s="54">
        <v>10365417.4</v>
      </c>
      <c r="I101" s="50">
        <f t="shared" ref="I101:I102" si="106">+H101/G101</f>
        <v>0.92533497361732076</v>
      </c>
      <c r="J101" s="54">
        <v>3682151.2</v>
      </c>
      <c r="K101" s="50">
        <f t="shared" ref="K101:K102" si="107">+J101/G101</f>
        <v>0.32871066856477826</v>
      </c>
      <c r="L101" s="130">
        <v>23958.799999999999</v>
      </c>
      <c r="M101" s="54">
        <v>22325.1</v>
      </c>
      <c r="N101" s="156">
        <v>8499.4</v>
      </c>
      <c r="O101" s="55">
        <v>22623</v>
      </c>
      <c r="P101" s="154">
        <v>542022.6</v>
      </c>
    </row>
    <row r="102" spans="1:16" s="1" customFormat="1" ht="31" customHeight="1">
      <c r="A102" s="165" t="s">
        <v>132</v>
      </c>
      <c r="B102" s="152">
        <v>445505</v>
      </c>
      <c r="C102" s="52">
        <v>442357</v>
      </c>
      <c r="D102" s="48">
        <f t="shared" si="105"/>
        <v>0.99293386157282182</v>
      </c>
      <c r="E102" s="52">
        <v>412470</v>
      </c>
      <c r="F102" s="126">
        <f t="shared" si="101"/>
        <v>0.92584819474528901</v>
      </c>
      <c r="G102" s="53">
        <v>11453703.6</v>
      </c>
      <c r="H102" s="53">
        <v>10898005.800000001</v>
      </c>
      <c r="I102" s="48">
        <f t="shared" si="106"/>
        <v>0.95148313424139952</v>
      </c>
      <c r="J102" s="53">
        <v>3743085.3</v>
      </c>
      <c r="K102" s="126">
        <f t="shared" si="107"/>
        <v>0.32680130643506439</v>
      </c>
      <c r="L102" s="129">
        <v>25709.5</v>
      </c>
      <c r="M102" s="53">
        <v>24636.2</v>
      </c>
      <c r="N102" s="164">
        <v>9074.7999999999993</v>
      </c>
      <c r="O102" s="52">
        <v>20883</v>
      </c>
      <c r="P102" s="149">
        <v>536892.4</v>
      </c>
    </row>
    <row r="103" spans="1:16" s="1" customFormat="1" ht="31" customHeight="1">
      <c r="A103" s="165" t="s">
        <v>133</v>
      </c>
      <c r="B103" s="152">
        <v>481864</v>
      </c>
      <c r="C103" s="52">
        <v>458857</v>
      </c>
      <c r="D103" s="48">
        <f t="shared" ref="D103" si="108">C103/B103</f>
        <v>0.9522541630003486</v>
      </c>
      <c r="E103" s="52">
        <v>427870</v>
      </c>
      <c r="F103" s="126">
        <f t="shared" si="101"/>
        <v>0.88794763667756882</v>
      </c>
      <c r="G103" s="53">
        <v>10809602.4</v>
      </c>
      <c r="H103" s="53">
        <v>10308942.5</v>
      </c>
      <c r="I103" s="48">
        <f t="shared" ref="I103" si="109">+H103/G103</f>
        <v>0.9536837821157973</v>
      </c>
      <c r="J103" s="53">
        <v>3392261.6</v>
      </c>
      <c r="K103" s="126">
        <f t="shared" ref="K103" si="110">+J103/G103</f>
        <v>0.31381927609104288</v>
      </c>
      <c r="L103" s="129">
        <v>22971.3</v>
      </c>
      <c r="M103" s="53">
        <v>22466.6</v>
      </c>
      <c r="N103" s="164">
        <v>7928.2</v>
      </c>
      <c r="O103" s="52">
        <v>22715</v>
      </c>
      <c r="P103" s="149">
        <v>521783.7</v>
      </c>
    </row>
    <row r="104" spans="1:16" s="1" customFormat="1" ht="31.5" customHeight="1">
      <c r="A104" s="165" t="s">
        <v>134</v>
      </c>
      <c r="B104" s="152">
        <v>472650</v>
      </c>
      <c r="C104" s="52">
        <v>469558</v>
      </c>
      <c r="D104" s="48">
        <f t="shared" ref="D104:D105" si="111">C104/B104</f>
        <v>0.9934581614302338</v>
      </c>
      <c r="E104" s="52">
        <v>438617</v>
      </c>
      <c r="F104" s="126">
        <f t="shared" si="101"/>
        <v>0.92799534539299688</v>
      </c>
      <c r="G104" s="53">
        <v>11402164.6</v>
      </c>
      <c r="H104" s="53">
        <v>11100423.4</v>
      </c>
      <c r="I104" s="48">
        <f t="shared" ref="I104:I105" si="112">+H104/G104</f>
        <v>0.97353649849959201</v>
      </c>
      <c r="J104" s="53">
        <v>3686459.3</v>
      </c>
      <c r="K104" s="126">
        <f t="shared" ref="K104:K105" si="113">+J104/G104</f>
        <v>0.32331223318772295</v>
      </c>
      <c r="L104" s="129">
        <v>24123.889915801039</v>
      </c>
      <c r="M104" s="53">
        <v>23640.154002984367</v>
      </c>
      <c r="N104" s="164">
        <v>8404.7278873307951</v>
      </c>
      <c r="O104" s="52">
        <v>22155</v>
      </c>
      <c r="P104" s="149">
        <v>534476.5</v>
      </c>
    </row>
    <row r="105" spans="1:16" s="1" customFormat="1" ht="31.5" customHeight="1" thickBot="1">
      <c r="A105" s="166" t="s">
        <v>135</v>
      </c>
      <c r="B105" s="157">
        <v>501391</v>
      </c>
      <c r="C105" s="158">
        <v>498273</v>
      </c>
      <c r="D105" s="159">
        <f t="shared" si="111"/>
        <v>0.99378130042222534</v>
      </c>
      <c r="E105" s="158">
        <v>472114</v>
      </c>
      <c r="F105" s="160">
        <f t="shared" si="101"/>
        <v>0.94160844530516108</v>
      </c>
      <c r="G105" s="161">
        <v>11989421.5</v>
      </c>
      <c r="H105" s="161">
        <v>10990148.800000001</v>
      </c>
      <c r="I105" s="159">
        <f t="shared" si="112"/>
        <v>0.9166538018535757</v>
      </c>
      <c r="J105" s="161">
        <v>3689770.2</v>
      </c>
      <c r="K105" s="159">
        <f t="shared" si="113"/>
        <v>0.30775214634000481</v>
      </c>
      <c r="L105" s="162">
        <v>23912.3</v>
      </c>
      <c r="M105" s="161">
        <v>22056.5</v>
      </c>
      <c r="N105" s="163">
        <v>7815.4</v>
      </c>
      <c r="O105" s="158">
        <v>24261</v>
      </c>
      <c r="P105" s="163">
        <v>580133.30000000005</v>
      </c>
    </row>
    <row r="106" spans="1:16" s="1" customFormat="1"/>
    <row r="107" spans="1:16" s="1" customFormat="1">
      <c r="I107" s="9"/>
      <c r="K107" s="9"/>
    </row>
    <row r="108" spans="1:16" s="1" customFormat="1">
      <c r="I108" s="9"/>
      <c r="K108" s="9"/>
    </row>
    <row r="109" spans="1:16" s="1" customFormat="1">
      <c r="I109" s="9"/>
      <c r="K109" s="9"/>
    </row>
    <row r="110" spans="1:16" s="1" customFormat="1">
      <c r="I110" s="9"/>
      <c r="K110" s="9"/>
    </row>
    <row r="111" spans="1:16" s="1" customFormat="1">
      <c r="I111" s="9"/>
      <c r="K111" s="9"/>
    </row>
    <row r="112" spans="1:16" s="1" customFormat="1">
      <c r="I112" s="9"/>
      <c r="K112" s="9"/>
    </row>
    <row r="113" spans="9:11" s="1" customFormat="1">
      <c r="I113" s="9"/>
      <c r="K113" s="9"/>
    </row>
    <row r="114" spans="9:11" s="1" customFormat="1">
      <c r="I114" s="9"/>
      <c r="K114" s="9"/>
    </row>
    <row r="115" spans="9:11" s="1" customFormat="1">
      <c r="I115" s="9"/>
      <c r="K115" s="9"/>
    </row>
    <row r="116" spans="9:11" s="1" customFormat="1">
      <c r="I116" s="9"/>
      <c r="K116" s="9"/>
    </row>
    <row r="117" spans="9:11" s="1" customFormat="1">
      <c r="I117" s="9"/>
      <c r="K117" s="9"/>
    </row>
    <row r="118" spans="9:11" s="1" customFormat="1">
      <c r="I118" s="9"/>
      <c r="K118" s="9"/>
    </row>
    <row r="119" spans="9:11" s="1" customFormat="1">
      <c r="I119" s="9"/>
      <c r="K119" s="9"/>
    </row>
    <row r="120" spans="9:11" s="1" customFormat="1">
      <c r="I120" s="9"/>
      <c r="K120" s="9"/>
    </row>
    <row r="121" spans="9:11" s="1" customFormat="1">
      <c r="I121" s="9"/>
      <c r="K121" s="9"/>
    </row>
    <row r="122" spans="9:11" s="1" customFormat="1">
      <c r="I122" s="9"/>
      <c r="K122" s="9"/>
    </row>
    <row r="123" spans="9:11" s="1" customFormat="1">
      <c r="I123" s="9"/>
      <c r="K123" s="9"/>
    </row>
    <row r="124" spans="9:11" s="1" customFormat="1">
      <c r="I124" s="9"/>
      <c r="K124" s="9"/>
    </row>
    <row r="125" spans="9:11" s="1" customFormat="1">
      <c r="I125" s="9"/>
      <c r="K125" s="9"/>
    </row>
    <row r="126" spans="9:11" s="1" customFormat="1">
      <c r="I126" s="9"/>
      <c r="K126" s="9"/>
    </row>
    <row r="127" spans="9:11" s="1" customFormat="1">
      <c r="I127" s="9"/>
      <c r="K127" s="9"/>
    </row>
    <row r="128" spans="9:11" s="1" customFormat="1">
      <c r="I128" s="9"/>
      <c r="K128" s="9"/>
    </row>
    <row r="129" spans="9:11" s="1" customFormat="1">
      <c r="I129" s="9"/>
      <c r="K129" s="9"/>
    </row>
    <row r="130" spans="9:11" s="1" customFormat="1">
      <c r="I130" s="9"/>
      <c r="K130" s="9"/>
    </row>
    <row r="131" spans="9:11" s="1" customFormat="1">
      <c r="I131" s="9"/>
      <c r="K131" s="9"/>
    </row>
    <row r="132" spans="9:11" s="1" customFormat="1">
      <c r="I132" s="9"/>
      <c r="K132" s="9"/>
    </row>
    <row r="133" spans="9:11" s="1" customFormat="1">
      <c r="I133" s="9"/>
      <c r="K133" s="9"/>
    </row>
    <row r="134" spans="9:11" s="1" customFormat="1">
      <c r="I134" s="9"/>
      <c r="K134" s="9"/>
    </row>
    <row r="135" spans="9:11" s="1" customFormat="1">
      <c r="I135" s="9"/>
      <c r="K135" s="9"/>
    </row>
    <row r="136" spans="9:11" s="1" customFormat="1">
      <c r="I136" s="9"/>
      <c r="K136" s="9"/>
    </row>
    <row r="137" spans="9:11" s="1" customFormat="1">
      <c r="I137" s="9"/>
      <c r="K137" s="9"/>
    </row>
    <row r="138" spans="9:11" s="1" customFormat="1">
      <c r="I138" s="9"/>
      <c r="K138" s="9"/>
    </row>
    <row r="139" spans="9:11" s="1" customFormat="1">
      <c r="I139" s="9"/>
      <c r="K139" s="9"/>
    </row>
    <row r="140" spans="9:11" s="1" customFormat="1">
      <c r="I140" s="9"/>
      <c r="K140" s="9"/>
    </row>
    <row r="141" spans="9:11" s="1" customFormat="1">
      <c r="I141" s="9"/>
      <c r="K141" s="9"/>
    </row>
    <row r="142" spans="9:11" s="1" customFormat="1">
      <c r="I142" s="9"/>
      <c r="K142" s="9"/>
    </row>
    <row r="143" spans="9:11" s="1" customFormat="1">
      <c r="I143" s="9"/>
      <c r="K143" s="9"/>
    </row>
    <row r="144" spans="9:11" s="1" customFormat="1">
      <c r="I144" s="9"/>
      <c r="K144" s="9"/>
    </row>
    <row r="145" spans="9:11" s="1" customFormat="1">
      <c r="I145" s="9"/>
      <c r="K145" s="9"/>
    </row>
    <row r="146" spans="9:11" s="1" customFormat="1">
      <c r="I146" s="9"/>
      <c r="K146" s="9"/>
    </row>
    <row r="147" spans="9:11" s="1" customFormat="1">
      <c r="I147" s="9"/>
      <c r="K147" s="9"/>
    </row>
    <row r="148" spans="9:11" s="1" customFormat="1">
      <c r="I148" s="9"/>
      <c r="K148" s="9"/>
    </row>
    <row r="149" spans="9:11" s="1" customFormat="1">
      <c r="I149" s="9"/>
      <c r="K149" s="9"/>
    </row>
    <row r="150" spans="9:11" s="1" customFormat="1">
      <c r="I150" s="9"/>
      <c r="K150" s="9"/>
    </row>
    <row r="151" spans="9:11" s="1" customFormat="1">
      <c r="I151" s="9"/>
      <c r="K151" s="9"/>
    </row>
    <row r="152" spans="9:11" s="1" customFormat="1">
      <c r="I152" s="9"/>
      <c r="K152" s="9"/>
    </row>
    <row r="153" spans="9:11" s="1" customFormat="1">
      <c r="I153" s="9"/>
      <c r="K153" s="9"/>
    </row>
    <row r="154" spans="9:11" s="1" customFormat="1">
      <c r="I154" s="9"/>
      <c r="K154" s="9"/>
    </row>
    <row r="155" spans="9:11" s="1" customFormat="1">
      <c r="I155" s="9"/>
      <c r="K155" s="9"/>
    </row>
    <row r="156" spans="9:11" s="1" customFormat="1">
      <c r="I156" s="9"/>
      <c r="K156" s="9"/>
    </row>
    <row r="157" spans="9:11" s="1" customFormat="1">
      <c r="I157" s="9"/>
      <c r="K157" s="9"/>
    </row>
    <row r="158" spans="9:11" s="1" customFormat="1">
      <c r="I158" s="9"/>
      <c r="K158" s="9"/>
    </row>
    <row r="159" spans="9:11" s="1" customFormat="1">
      <c r="I159" s="9"/>
      <c r="K159" s="9"/>
    </row>
    <row r="160" spans="9:11" s="1" customFormat="1">
      <c r="I160" s="9"/>
      <c r="K160" s="9"/>
    </row>
    <row r="161" spans="9:11" s="1" customFormat="1">
      <c r="I161" s="9"/>
      <c r="K161" s="9"/>
    </row>
    <row r="162" spans="9:11" s="1" customFormat="1">
      <c r="I162" s="9"/>
      <c r="K162" s="9"/>
    </row>
    <row r="163" spans="9:11" s="1" customFormat="1">
      <c r="I163" s="9"/>
      <c r="K163" s="9"/>
    </row>
    <row r="164" spans="9:11" s="1" customFormat="1">
      <c r="I164" s="9"/>
      <c r="K164" s="9"/>
    </row>
    <row r="165" spans="9:11" s="1" customFormat="1">
      <c r="I165" s="9"/>
      <c r="K165" s="9"/>
    </row>
    <row r="166" spans="9:11" s="1" customFormat="1">
      <c r="I166" s="9"/>
      <c r="K166" s="9"/>
    </row>
    <row r="167" spans="9:11" s="1" customFormat="1">
      <c r="I167" s="9"/>
      <c r="K167" s="9"/>
    </row>
    <row r="168" spans="9:11" s="1" customFormat="1">
      <c r="I168" s="9"/>
      <c r="K168" s="9"/>
    </row>
    <row r="169" spans="9:11" s="1" customFormat="1">
      <c r="I169" s="9"/>
      <c r="K169" s="9"/>
    </row>
    <row r="170" spans="9:11" s="1" customFormat="1">
      <c r="I170" s="9"/>
      <c r="K170" s="9"/>
    </row>
    <row r="171" spans="9:11" s="1" customFormat="1">
      <c r="I171" s="9"/>
      <c r="K171" s="9"/>
    </row>
    <row r="172" spans="9:11" s="1" customFormat="1">
      <c r="I172" s="9"/>
      <c r="K172" s="9"/>
    </row>
    <row r="173" spans="9:11" s="1" customFormat="1">
      <c r="I173" s="9"/>
      <c r="K173" s="9"/>
    </row>
    <row r="174" spans="9:11" s="1" customFormat="1">
      <c r="I174" s="9"/>
      <c r="K174" s="9"/>
    </row>
    <row r="175" spans="9:11" s="1" customFormat="1">
      <c r="I175" s="9"/>
      <c r="K175" s="9"/>
    </row>
    <row r="176" spans="9:11" s="1" customFormat="1">
      <c r="I176" s="9"/>
      <c r="K176" s="9"/>
    </row>
    <row r="177" spans="9:11" s="1" customFormat="1">
      <c r="I177" s="9"/>
      <c r="K177" s="9"/>
    </row>
    <row r="178" spans="9:11" s="1" customFormat="1">
      <c r="I178" s="9"/>
      <c r="K178" s="9"/>
    </row>
    <row r="179" spans="9:11" s="1" customFormat="1">
      <c r="I179" s="9"/>
      <c r="K179" s="9"/>
    </row>
    <row r="180" spans="9:11" s="1" customFormat="1">
      <c r="I180" s="9"/>
      <c r="K180" s="9"/>
    </row>
    <row r="181" spans="9:11" s="1" customFormat="1">
      <c r="I181" s="9"/>
      <c r="K181" s="9"/>
    </row>
    <row r="182" spans="9:11" s="1" customFormat="1">
      <c r="I182" s="9"/>
      <c r="K182" s="9"/>
    </row>
    <row r="183" spans="9:11" s="1" customFormat="1">
      <c r="I183" s="9"/>
      <c r="K183" s="9"/>
    </row>
    <row r="184" spans="9:11" s="1" customFormat="1">
      <c r="I184" s="9"/>
      <c r="K184" s="9"/>
    </row>
    <row r="185" spans="9:11" s="1" customFormat="1">
      <c r="I185" s="9"/>
      <c r="K185" s="9"/>
    </row>
    <row r="186" spans="9:11" s="1" customFormat="1">
      <c r="I186" s="9"/>
      <c r="K186" s="9"/>
    </row>
    <row r="187" spans="9:11" s="1" customFormat="1">
      <c r="I187" s="9"/>
      <c r="K187" s="9"/>
    </row>
    <row r="188" spans="9:11" s="1" customFormat="1">
      <c r="I188" s="9"/>
      <c r="K188" s="9"/>
    </row>
    <row r="189" spans="9:11" s="1" customFormat="1">
      <c r="I189" s="9"/>
      <c r="K189" s="9"/>
    </row>
    <row r="190" spans="9:11" s="1" customFormat="1">
      <c r="I190" s="9"/>
      <c r="K190" s="9"/>
    </row>
    <row r="191" spans="9:11" s="1" customFormat="1">
      <c r="I191" s="9"/>
      <c r="K191" s="9"/>
    </row>
    <row r="192" spans="9:11" s="1" customFormat="1">
      <c r="I192" s="9"/>
      <c r="K192" s="9"/>
    </row>
    <row r="193" spans="9:11" s="1" customFormat="1">
      <c r="I193" s="9"/>
      <c r="K193" s="9"/>
    </row>
    <row r="194" spans="9:11" s="1" customFormat="1">
      <c r="I194" s="9"/>
      <c r="K194" s="9"/>
    </row>
    <row r="195" spans="9:11" s="1" customFormat="1">
      <c r="I195" s="9"/>
      <c r="K195" s="9"/>
    </row>
    <row r="196" spans="9:11" s="1" customFormat="1">
      <c r="I196" s="9"/>
      <c r="K196" s="9"/>
    </row>
    <row r="197" spans="9:11" s="1" customFormat="1">
      <c r="I197" s="9"/>
      <c r="K197" s="9"/>
    </row>
    <row r="198" spans="9:11" s="1" customFormat="1">
      <c r="I198" s="9"/>
      <c r="K198" s="9"/>
    </row>
    <row r="199" spans="9:11" s="1" customFormat="1">
      <c r="I199" s="9"/>
      <c r="K199" s="9"/>
    </row>
    <row r="200" spans="9:11" s="1" customFormat="1">
      <c r="I200" s="9"/>
      <c r="K200" s="9"/>
    </row>
    <row r="201" spans="9:11" s="1" customFormat="1">
      <c r="I201" s="9"/>
      <c r="K201" s="9"/>
    </row>
    <row r="202" spans="9:11" s="1" customFormat="1">
      <c r="I202" s="9"/>
      <c r="K202" s="9"/>
    </row>
    <row r="203" spans="9:11" s="1" customFormat="1">
      <c r="I203" s="9"/>
      <c r="K203" s="9"/>
    </row>
    <row r="204" spans="9:11" s="1" customFormat="1">
      <c r="I204" s="9"/>
      <c r="K204" s="9"/>
    </row>
    <row r="205" spans="9:11" s="1" customFormat="1">
      <c r="I205" s="9"/>
      <c r="K205" s="9"/>
    </row>
    <row r="206" spans="9:11" s="1" customFormat="1">
      <c r="I206" s="9"/>
      <c r="K206" s="9"/>
    </row>
    <row r="207" spans="9:11" s="1" customFormat="1">
      <c r="I207" s="9"/>
      <c r="K207" s="9"/>
    </row>
    <row r="208" spans="9:11" s="1" customFormat="1">
      <c r="I208" s="9"/>
      <c r="K208" s="9"/>
    </row>
    <row r="209" spans="9:11" s="1" customFormat="1">
      <c r="I209" s="9"/>
      <c r="K209" s="9"/>
    </row>
    <row r="210" spans="9:11" s="1" customFormat="1">
      <c r="I210" s="9"/>
      <c r="K210" s="9"/>
    </row>
    <row r="211" spans="9:11" s="1" customFormat="1">
      <c r="I211" s="9"/>
      <c r="K211" s="9"/>
    </row>
    <row r="212" spans="9:11" s="1" customFormat="1">
      <c r="I212" s="9"/>
      <c r="K212" s="9"/>
    </row>
    <row r="213" spans="9:11" s="1" customFormat="1">
      <c r="I213" s="9"/>
      <c r="K213" s="9"/>
    </row>
    <row r="214" spans="9:11" s="1" customFormat="1">
      <c r="I214" s="9"/>
      <c r="K214" s="9"/>
    </row>
    <row r="215" spans="9:11" s="1" customFormat="1">
      <c r="I215" s="9"/>
      <c r="K215" s="9"/>
    </row>
    <row r="216" spans="9:11" s="1" customFormat="1">
      <c r="I216" s="9"/>
      <c r="K216" s="9"/>
    </row>
    <row r="217" spans="9:11" s="1" customFormat="1">
      <c r="I217" s="9"/>
      <c r="K217" s="9"/>
    </row>
    <row r="218" spans="9:11" s="1" customFormat="1">
      <c r="I218" s="9"/>
      <c r="K218" s="9"/>
    </row>
    <row r="219" spans="9:11" s="1" customFormat="1">
      <c r="I219" s="9"/>
      <c r="K219" s="9"/>
    </row>
    <row r="220" spans="9:11" s="1" customFormat="1">
      <c r="I220" s="9"/>
      <c r="K220" s="9"/>
    </row>
    <row r="221" spans="9:11" s="1" customFormat="1">
      <c r="I221" s="9"/>
      <c r="K221" s="9"/>
    </row>
    <row r="222" spans="9:11" s="1" customFormat="1">
      <c r="I222" s="9"/>
      <c r="K222" s="9"/>
    </row>
    <row r="223" spans="9:11" s="1" customFormat="1">
      <c r="I223" s="9"/>
      <c r="K223" s="9"/>
    </row>
    <row r="224" spans="9:11" s="1" customFormat="1">
      <c r="I224" s="9"/>
      <c r="K224" s="9"/>
    </row>
    <row r="225" spans="9:11" s="1" customFormat="1">
      <c r="I225" s="9"/>
      <c r="K225" s="9"/>
    </row>
    <row r="226" spans="9:11" s="1" customFormat="1">
      <c r="I226" s="9"/>
      <c r="K226" s="9"/>
    </row>
    <row r="227" spans="9:11" s="1" customFormat="1">
      <c r="I227" s="9"/>
      <c r="K227" s="9"/>
    </row>
    <row r="228" spans="9:11" s="1" customFormat="1">
      <c r="I228" s="9"/>
      <c r="K228" s="9"/>
    </row>
    <row r="229" spans="9:11" s="1" customFormat="1">
      <c r="I229" s="9"/>
      <c r="K229" s="9"/>
    </row>
    <row r="230" spans="9:11" s="1" customFormat="1">
      <c r="I230" s="9"/>
      <c r="K230" s="9"/>
    </row>
    <row r="231" spans="9:11" s="1" customFormat="1">
      <c r="I231" s="9"/>
      <c r="K231" s="9"/>
    </row>
    <row r="232" spans="9:11" s="1" customFormat="1">
      <c r="I232" s="9"/>
      <c r="K232" s="9"/>
    </row>
    <row r="233" spans="9:11" s="1" customFormat="1">
      <c r="I233" s="9"/>
      <c r="K233" s="9"/>
    </row>
    <row r="234" spans="9:11" s="1" customFormat="1">
      <c r="I234" s="9"/>
      <c r="K234" s="9"/>
    </row>
    <row r="235" spans="9:11" s="1" customFormat="1">
      <c r="I235" s="9"/>
      <c r="K235" s="9"/>
    </row>
    <row r="236" spans="9:11" s="1" customFormat="1">
      <c r="I236" s="9"/>
      <c r="K236" s="9"/>
    </row>
    <row r="237" spans="9:11" s="1" customFormat="1">
      <c r="I237" s="9"/>
      <c r="K237" s="9"/>
    </row>
    <row r="238" spans="9:11" s="1" customFormat="1">
      <c r="I238" s="9"/>
      <c r="K238" s="9"/>
    </row>
    <row r="239" spans="9:11" s="1" customFormat="1">
      <c r="I239" s="9"/>
      <c r="K239" s="9"/>
    </row>
    <row r="240" spans="9:11" s="1" customFormat="1">
      <c r="I240" s="9"/>
      <c r="K240" s="9"/>
    </row>
    <row r="241" spans="9:11" s="1" customFormat="1">
      <c r="I241" s="9"/>
      <c r="K241" s="9"/>
    </row>
    <row r="242" spans="9:11" s="1" customFormat="1">
      <c r="I242" s="9"/>
      <c r="K242" s="9"/>
    </row>
    <row r="243" spans="9:11" s="1" customFormat="1">
      <c r="I243" s="9"/>
      <c r="K243" s="9"/>
    </row>
    <row r="244" spans="9:11" s="1" customFormat="1">
      <c r="I244" s="9"/>
      <c r="K244" s="9"/>
    </row>
    <row r="245" spans="9:11" s="1" customFormat="1">
      <c r="I245" s="9"/>
      <c r="K245" s="9"/>
    </row>
    <row r="246" spans="9:11" s="1" customFormat="1">
      <c r="I246" s="9"/>
      <c r="K246" s="9"/>
    </row>
    <row r="247" spans="9:11" s="1" customFormat="1">
      <c r="I247" s="9"/>
      <c r="K247" s="9"/>
    </row>
    <row r="248" spans="9:11" s="1" customFormat="1">
      <c r="I248" s="9"/>
      <c r="K248" s="9"/>
    </row>
    <row r="249" spans="9:11" s="1" customFormat="1">
      <c r="I249" s="9"/>
      <c r="K249" s="9"/>
    </row>
    <row r="250" spans="9:11" s="1" customFormat="1">
      <c r="I250" s="9"/>
      <c r="K250" s="9"/>
    </row>
    <row r="251" spans="9:11" s="1" customFormat="1">
      <c r="I251" s="9"/>
      <c r="K251" s="9"/>
    </row>
    <row r="252" spans="9:11" s="1" customFormat="1">
      <c r="I252" s="9"/>
      <c r="K252" s="9"/>
    </row>
    <row r="253" spans="9:11" s="1" customFormat="1">
      <c r="I253" s="9"/>
      <c r="K253" s="9"/>
    </row>
    <row r="254" spans="9:11" s="1" customFormat="1">
      <c r="I254" s="9"/>
      <c r="K254" s="9"/>
    </row>
    <row r="255" spans="9:11" s="1" customFormat="1">
      <c r="I255" s="9"/>
      <c r="K255" s="9"/>
    </row>
    <row r="256" spans="9:11" s="1" customFormat="1">
      <c r="I256" s="9"/>
      <c r="K256" s="9"/>
    </row>
    <row r="257" spans="9:11" s="1" customFormat="1">
      <c r="I257" s="9"/>
      <c r="K257" s="9"/>
    </row>
    <row r="258" spans="9:11" s="1" customFormat="1">
      <c r="I258" s="9"/>
      <c r="K258" s="9"/>
    </row>
    <row r="259" spans="9:11" s="1" customFormat="1">
      <c r="I259" s="9"/>
      <c r="K259" s="9"/>
    </row>
    <row r="260" spans="9:11" s="1" customFormat="1">
      <c r="I260" s="9"/>
      <c r="K260" s="9"/>
    </row>
    <row r="261" spans="9:11" s="1" customFormat="1">
      <c r="I261" s="9"/>
      <c r="K261" s="9"/>
    </row>
    <row r="262" spans="9:11" s="1" customFormat="1">
      <c r="I262" s="9"/>
      <c r="K262" s="9"/>
    </row>
    <row r="263" spans="9:11" s="1" customFormat="1">
      <c r="I263" s="9"/>
      <c r="K263" s="9"/>
    </row>
    <row r="264" spans="9:11" s="1" customFormat="1">
      <c r="I264" s="9"/>
      <c r="K264" s="9"/>
    </row>
    <row r="265" spans="9:11" s="1" customFormat="1">
      <c r="I265" s="9"/>
      <c r="K265" s="9"/>
    </row>
    <row r="266" spans="9:11" s="1" customFormat="1">
      <c r="I266" s="9"/>
      <c r="K266" s="9"/>
    </row>
    <row r="267" spans="9:11" s="1" customFormat="1">
      <c r="I267" s="9"/>
      <c r="K267" s="9"/>
    </row>
    <row r="268" spans="9:11" s="1" customFormat="1">
      <c r="I268" s="9"/>
      <c r="K268" s="9"/>
    </row>
    <row r="269" spans="9:11" s="1" customFormat="1">
      <c r="I269" s="9"/>
      <c r="K269" s="9"/>
    </row>
    <row r="270" spans="9:11" s="1" customFormat="1">
      <c r="I270" s="9"/>
      <c r="K270" s="9"/>
    </row>
    <row r="271" spans="9:11" s="1" customFormat="1">
      <c r="I271" s="9"/>
      <c r="K271" s="9"/>
    </row>
    <row r="272" spans="9:11" s="1" customFormat="1">
      <c r="I272" s="9"/>
      <c r="K272" s="9"/>
    </row>
    <row r="273" spans="9:11" s="1" customFormat="1">
      <c r="I273" s="9"/>
      <c r="K273" s="9"/>
    </row>
    <row r="274" spans="9:11" s="1" customFormat="1">
      <c r="I274" s="9"/>
      <c r="K274" s="9"/>
    </row>
    <row r="275" spans="9:11" s="1" customFormat="1">
      <c r="I275" s="9"/>
      <c r="K275" s="9"/>
    </row>
    <row r="276" spans="9:11" s="1" customFormat="1">
      <c r="I276" s="9"/>
      <c r="K276" s="9"/>
    </row>
    <row r="277" spans="9:11" s="1" customFormat="1">
      <c r="I277" s="9"/>
      <c r="K277" s="9"/>
    </row>
    <row r="278" spans="9:11" s="1" customFormat="1">
      <c r="I278" s="9"/>
      <c r="K278" s="9"/>
    </row>
    <row r="279" spans="9:11" s="1" customFormat="1">
      <c r="I279" s="9"/>
      <c r="K279" s="9"/>
    </row>
    <row r="280" spans="9:11" s="1" customFormat="1">
      <c r="I280" s="9"/>
      <c r="K280" s="9"/>
    </row>
    <row r="281" spans="9:11" s="1" customFormat="1">
      <c r="I281" s="9"/>
      <c r="K281" s="9"/>
    </row>
    <row r="282" spans="9:11" s="1" customFormat="1">
      <c r="I282" s="9"/>
      <c r="K282" s="9"/>
    </row>
    <row r="283" spans="9:11" s="1" customFormat="1">
      <c r="I283" s="9"/>
      <c r="K283" s="9"/>
    </row>
    <row r="284" spans="9:11" s="1" customFormat="1">
      <c r="I284" s="9"/>
      <c r="K284" s="9"/>
    </row>
    <row r="285" spans="9:11" s="1" customFormat="1">
      <c r="I285" s="9"/>
      <c r="K285" s="9"/>
    </row>
    <row r="286" spans="9:11" s="1" customFormat="1">
      <c r="I286" s="9"/>
      <c r="K286" s="9"/>
    </row>
    <row r="287" spans="9:11" s="1" customFormat="1">
      <c r="I287" s="9"/>
      <c r="K287" s="9"/>
    </row>
    <row r="288" spans="9:11" s="1" customFormat="1">
      <c r="I288" s="9"/>
      <c r="K288" s="9"/>
    </row>
    <row r="289" spans="9:11" s="1" customFormat="1">
      <c r="I289" s="9"/>
      <c r="K289" s="9"/>
    </row>
    <row r="290" spans="9:11" s="1" customFormat="1">
      <c r="I290" s="9"/>
      <c r="K290" s="9"/>
    </row>
    <row r="291" spans="9:11" s="1" customFormat="1">
      <c r="I291" s="9"/>
      <c r="K291" s="9"/>
    </row>
    <row r="292" spans="9:11" s="1" customFormat="1">
      <c r="I292" s="9"/>
      <c r="K292" s="9"/>
    </row>
    <row r="293" spans="9:11" s="1" customFormat="1">
      <c r="I293" s="9"/>
      <c r="K293" s="9"/>
    </row>
    <row r="294" spans="9:11" s="1" customFormat="1">
      <c r="I294" s="9"/>
      <c r="K294" s="9"/>
    </row>
    <row r="295" spans="9:11" s="1" customFormat="1">
      <c r="I295" s="9"/>
      <c r="K295" s="9"/>
    </row>
    <row r="296" spans="9:11" s="1" customFormat="1">
      <c r="I296" s="9"/>
      <c r="K296" s="9"/>
    </row>
    <row r="297" spans="9:11" s="1" customFormat="1">
      <c r="I297" s="9"/>
      <c r="K297" s="9"/>
    </row>
    <row r="298" spans="9:11" s="1" customFormat="1">
      <c r="I298" s="9"/>
      <c r="K298" s="9"/>
    </row>
    <row r="299" spans="9:11" s="1" customFormat="1">
      <c r="I299" s="9"/>
      <c r="K299" s="9"/>
    </row>
    <row r="300" spans="9:11" s="1" customFormat="1">
      <c r="I300" s="9"/>
      <c r="K300" s="9"/>
    </row>
    <row r="301" spans="9:11" s="1" customFormat="1">
      <c r="I301" s="9"/>
      <c r="K301" s="9"/>
    </row>
    <row r="302" spans="9:11" s="1" customFormat="1">
      <c r="I302" s="9"/>
      <c r="K302" s="9"/>
    </row>
    <row r="303" spans="9:11" s="1" customFormat="1">
      <c r="I303" s="9"/>
      <c r="K303" s="9"/>
    </row>
    <row r="304" spans="9:11" s="1" customFormat="1">
      <c r="I304" s="9"/>
      <c r="K304" s="9"/>
    </row>
    <row r="305" spans="9:11" s="1" customFormat="1">
      <c r="I305" s="9"/>
      <c r="K305" s="9"/>
    </row>
  </sheetData>
  <mergeCells count="8">
    <mergeCell ref="O1:P1"/>
    <mergeCell ref="B8:F8"/>
    <mergeCell ref="G8:K8"/>
    <mergeCell ref="O7:P7"/>
    <mergeCell ref="O8:P8"/>
    <mergeCell ref="A4:P4"/>
    <mergeCell ref="A5:P5"/>
    <mergeCell ref="A6:P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24" orientation="portrait" horizontalDpi="300" verticalDpi="300" r:id="rId1"/>
  <headerFooter alignWithMargins="0">
    <oddFooter>&amp;LOpr. Alicja Pęksa-Wicińska, Wydział Systemu SORBNET</oddFooter>
  </headerFooter>
  <ignoredErrors>
    <ignoredError sqref="D80 F80 I80 K8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2002-2023</vt:lpstr>
      <vt:lpstr>'2002-2023'!Obszar_wydruku</vt:lpstr>
    </vt:vector>
  </TitlesOfParts>
  <Company>Narodowy Bank Polski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sp11AP</dc:creator>
  <cp:lastModifiedBy>Pęksa-Wicińska, Alicja Beata</cp:lastModifiedBy>
  <cp:lastPrinted>2023-01-18T16:05:12Z</cp:lastPrinted>
  <dcterms:created xsi:type="dcterms:W3CDTF">2000-01-21T12:28:33Z</dcterms:created>
  <dcterms:modified xsi:type="dcterms:W3CDTF">2024-01-23T15:09:49Z</dcterms:modified>
</cp:coreProperties>
</file>