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24226"/>
  <xr:revisionPtr revIDLastSave="0" documentId="13_ncr:1_{23AA2A3A-DFCF-4568-8C0B-52AF685519F1}" xr6:coauthVersionLast="47" xr6:coauthVersionMax="47" xr10:uidLastSave="{00000000-0000-0000-0000-000000000000}"/>
  <bookViews>
    <workbookView xWindow="3060" yWindow="435" windowWidth="25740" windowHeight="14610" tabRatio="591" xr2:uid="{00000000-000D-0000-FFFF-FFFF00000000}"/>
  </bookViews>
  <sheets>
    <sheet name="2024" sheetId="27" r:id="rId1"/>
    <sheet name="2023" sheetId="26" r:id="rId2"/>
    <sheet name="2022" sheetId="25" r:id="rId3"/>
    <sheet name="2021" sheetId="24" r:id="rId4"/>
    <sheet name="2020" sheetId="23" r:id="rId5"/>
    <sheet name="2019" sheetId="22" r:id="rId6"/>
    <sheet name="2018" sheetId="21" r:id="rId7"/>
    <sheet name="2017" sheetId="20" r:id="rId8"/>
    <sheet name="2016" sheetId="19" r:id="rId9"/>
    <sheet name="2015" sheetId="18" r:id="rId10"/>
    <sheet name="2014" sheetId="17" r:id="rId11"/>
    <sheet name="2013" sheetId="16" r:id="rId12"/>
    <sheet name="2012" sheetId="15" r:id="rId13"/>
    <sheet name="2011" sheetId="14" r:id="rId14"/>
    <sheet name="2010" sheetId="13" r:id="rId15"/>
    <sheet name="2009" sheetId="12" r:id="rId16"/>
    <sheet name="2008" sheetId="11" r:id="rId17"/>
    <sheet name="2007" sheetId="10" r:id="rId18"/>
    <sheet name="2006" sheetId="9" r:id="rId19"/>
    <sheet name="2005" sheetId="8" r:id="rId20"/>
    <sheet name="2004" sheetId="7" r:id="rId21"/>
    <sheet name="2003" sheetId="6" r:id="rId22"/>
    <sheet name="2002" sheetId="5" r:id="rId23"/>
    <sheet name="2001" sheetId="4" r:id="rId24"/>
    <sheet name="2000" sheetId="3" r:id="rId25"/>
    <sheet name="1999" sheetId="1" r:id="rId26"/>
  </sheets>
  <definedNames>
    <definedName name="A" localSheetId="24">'2000'!$B$8:$I$15</definedName>
    <definedName name="A" localSheetId="23">'2001'!$B$8:$I$15</definedName>
    <definedName name="A" localSheetId="22">'2002'!$B$8:$I$15</definedName>
    <definedName name="A" localSheetId="21">'2003'!$B$8:$I$19</definedName>
    <definedName name="A" localSheetId="20">'2004'!$B$8:$I$19</definedName>
    <definedName name="A" localSheetId="19">'2005'!$B$8:$I$19</definedName>
    <definedName name="A" localSheetId="18">'2006'!$B$8:$I$19</definedName>
    <definedName name="A" localSheetId="17">'2007'!$B$8:$I$19</definedName>
    <definedName name="A" localSheetId="16">'2008'!$B$8:$I$19</definedName>
    <definedName name="A" localSheetId="15">'2009'!$B$8:$I$19</definedName>
    <definedName name="A" localSheetId="14">'2010'!$B$8:$I$19</definedName>
    <definedName name="A" localSheetId="13">'2011'!$B$8:$I$19</definedName>
    <definedName name="A" localSheetId="12">'2012'!$B$8:$I$19</definedName>
    <definedName name="A" localSheetId="11">'2013'!$B$8:$I$23</definedName>
    <definedName name="A" localSheetId="10">'2014'!$B$8:$I$23</definedName>
    <definedName name="A" localSheetId="9">'2015'!$B$8:$I$23</definedName>
    <definedName name="A" localSheetId="8">'2016'!$B$8:$I$23</definedName>
    <definedName name="A" localSheetId="7">'2017'!$B$8:$I$23</definedName>
    <definedName name="A" localSheetId="6">'2018'!$B$8:$I$23</definedName>
    <definedName name="A" localSheetId="5">'2019'!$B$8:$I$23</definedName>
    <definedName name="A" localSheetId="4">'2020'!$B$8:$I$23</definedName>
    <definedName name="A" localSheetId="3">'2021'!$B$8:$I$23</definedName>
    <definedName name="A" localSheetId="2">'2022'!$B$8:$I$23</definedName>
    <definedName name="A" localSheetId="1">'2023'!$B$8:$I$23</definedName>
    <definedName name="A" localSheetId="0">'2024'!$B$8:$I$23</definedName>
    <definedName name="A">'1999'!$B$8:$I$15</definedName>
    <definedName name="aa" localSheetId="12">#REF!</definedName>
    <definedName name="aa" localSheetId="11">#REF!</definedName>
    <definedName name="aa" localSheetId="10">#REF!</definedName>
    <definedName name="aa" localSheetId="9">#REF!</definedName>
    <definedName name="aa" localSheetId="8">#REF!</definedName>
    <definedName name="aa" localSheetId="7">#REF!</definedName>
    <definedName name="aa" localSheetId="6">#REF!</definedName>
    <definedName name="aa" localSheetId="5">#REF!</definedName>
    <definedName name="aa" localSheetId="4">#REF!</definedName>
    <definedName name="aa" localSheetId="3">#REF!</definedName>
    <definedName name="aa" localSheetId="2">#REF!</definedName>
    <definedName name="aa" localSheetId="1">#REF!</definedName>
    <definedName name="aa" localSheetId="0">#REF!</definedName>
    <definedName name="aa">#REF!</definedName>
    <definedName name="aaa" localSheetId="12">#REF!</definedName>
    <definedName name="aaa" localSheetId="11">#REF!</definedName>
    <definedName name="aaa" localSheetId="10">#REF!</definedName>
    <definedName name="aaa" localSheetId="9">#REF!</definedName>
    <definedName name="aaa" localSheetId="8">#REF!</definedName>
    <definedName name="aaa" localSheetId="7">#REF!</definedName>
    <definedName name="aaa" localSheetId="6">#REF!</definedName>
    <definedName name="aaa" localSheetId="5">#REF!</definedName>
    <definedName name="aaa" localSheetId="4">#REF!</definedName>
    <definedName name="aaa" localSheetId="3">#REF!</definedName>
    <definedName name="aaa" localSheetId="2">#REF!</definedName>
    <definedName name="aaa" localSheetId="1">#REF!</definedName>
    <definedName name="aaa" localSheetId="0">#REF!</definedName>
    <definedName name="aaa">#REF!</definedName>
    <definedName name="B" localSheetId="24">'2000'!#REF!</definedName>
    <definedName name="B" localSheetId="23">'2001'!#REF!</definedName>
    <definedName name="B" localSheetId="22">'2002'!#REF!</definedName>
    <definedName name="B" localSheetId="21">'2003'!#REF!</definedName>
    <definedName name="B" localSheetId="20">'2004'!#REF!</definedName>
    <definedName name="B" localSheetId="19">'2005'!#REF!</definedName>
    <definedName name="B" localSheetId="18">'2006'!#REF!</definedName>
    <definedName name="B" localSheetId="17">'2007'!#REF!</definedName>
    <definedName name="B" localSheetId="16">'2008'!#REF!</definedName>
    <definedName name="B" localSheetId="15">'2009'!#REF!</definedName>
    <definedName name="B" localSheetId="14">'2010'!#REF!</definedName>
    <definedName name="B" localSheetId="13">'2011'!#REF!</definedName>
    <definedName name="B" localSheetId="12">'2012'!#REF!</definedName>
    <definedName name="B" localSheetId="11">'2013'!#REF!</definedName>
    <definedName name="B" localSheetId="10">'2014'!#REF!</definedName>
    <definedName name="B" localSheetId="9">'2015'!#REF!</definedName>
    <definedName name="B" localSheetId="8">'2016'!#REF!</definedName>
    <definedName name="B" localSheetId="7">'2017'!#REF!</definedName>
    <definedName name="B" localSheetId="6">'2018'!#REF!</definedName>
    <definedName name="B" localSheetId="5">'2019'!#REF!</definedName>
    <definedName name="B" localSheetId="4">'2020'!#REF!</definedName>
    <definedName name="B" localSheetId="3">'2021'!#REF!</definedName>
    <definedName name="B" localSheetId="2">'2022'!#REF!</definedName>
    <definedName name="B" localSheetId="1">'2023'!#REF!</definedName>
    <definedName name="B" localSheetId="0">'2024'!#REF!</definedName>
    <definedName name="B">'1999'!#REF!</definedName>
    <definedName name="bb" localSheetId="12">#REF!</definedName>
    <definedName name="bb" localSheetId="11">#REF!</definedName>
    <definedName name="bb" localSheetId="10">#REF!</definedName>
    <definedName name="bb" localSheetId="9">#REF!</definedName>
    <definedName name="bb" localSheetId="8">#REF!</definedName>
    <definedName name="bb" localSheetId="7">#REF!</definedName>
    <definedName name="bb" localSheetId="6">#REF!</definedName>
    <definedName name="bb" localSheetId="5">#REF!</definedName>
    <definedName name="bb" localSheetId="4">#REF!</definedName>
    <definedName name="bb" localSheetId="3">#REF!</definedName>
    <definedName name="bb" localSheetId="2">#REF!</definedName>
    <definedName name="bb" localSheetId="1">#REF!</definedName>
    <definedName name="bb" localSheetId="0">#REF!</definedName>
    <definedName name="bb">#REF!</definedName>
    <definedName name="bbb" localSheetId="12">#REF!</definedName>
    <definedName name="bbb" localSheetId="11">#REF!</definedName>
    <definedName name="bbb" localSheetId="10">#REF!</definedName>
    <definedName name="bbb" localSheetId="9">#REF!</definedName>
    <definedName name="bbb" localSheetId="8">#REF!</definedName>
    <definedName name="bbb" localSheetId="7">#REF!</definedName>
    <definedName name="bbb" localSheetId="6">#REF!</definedName>
    <definedName name="bbb" localSheetId="5">#REF!</definedName>
    <definedName name="bbb" localSheetId="4">#REF!</definedName>
    <definedName name="bbb" localSheetId="3">#REF!</definedName>
    <definedName name="bbb" localSheetId="2">#REF!</definedName>
    <definedName name="bbb" localSheetId="1">#REF!</definedName>
    <definedName name="bbb" localSheetId="0">#REF!</definedName>
    <definedName name="bbb">#REF!</definedName>
    <definedName name="_xlnm.Print_Area" localSheetId="25">'1999'!$A$1:$O$19</definedName>
    <definedName name="_xlnm.Print_Area" localSheetId="24">'2000'!$A$1:$O$19</definedName>
    <definedName name="_xlnm.Print_Area" localSheetId="23">'2001'!$A$1:$O$19</definedName>
    <definedName name="_xlnm.Print_Area" localSheetId="22">'2002'!$A$1:$O$19</definedName>
    <definedName name="_xlnm.Print_Area" localSheetId="21">'2003'!$A$1:$O$25</definedName>
    <definedName name="_xlnm.Print_Area" localSheetId="20">'2004'!$A$1:$O$25</definedName>
    <definedName name="_xlnm.Print_Area" localSheetId="19">'2005'!$A$1:$O$25</definedName>
    <definedName name="_xlnm.Print_Area" localSheetId="18">'2006'!$A$1:$O$25</definedName>
    <definedName name="_xlnm.Print_Area" localSheetId="17">'2007'!$A$1:$O$25</definedName>
    <definedName name="_xlnm.Print_Area" localSheetId="16">'2008'!$A$1:$O$25</definedName>
    <definedName name="_xlnm.Print_Area" localSheetId="15">'2009'!$A$1:$O$25</definedName>
    <definedName name="_xlnm.Print_Area" localSheetId="14">'2010'!$A$1:$O$25</definedName>
    <definedName name="_xlnm.Print_Area" localSheetId="13">'2011'!$A$1:$O$25</definedName>
    <definedName name="_xlnm.Print_Area" localSheetId="12">'2012'!$A$1:$O$25</definedName>
    <definedName name="_xlnm.Print_Area" localSheetId="11">'2013'!$A$1:$O$31</definedName>
    <definedName name="_xlnm.Print_Area" localSheetId="10">'2014'!$A$1:$O$31</definedName>
    <definedName name="_xlnm.Print_Area" localSheetId="9">'2015'!$A$1:$O$31</definedName>
    <definedName name="_xlnm.Print_Area" localSheetId="8">'2016'!$A$1:$O$31</definedName>
    <definedName name="_xlnm.Print_Area" localSheetId="7">'2017'!$A$1:$O$31</definedName>
    <definedName name="_xlnm.Print_Area" localSheetId="6">'2018'!$A$1:$O$31</definedName>
    <definedName name="_xlnm.Print_Area" localSheetId="5">'2019'!$A$1:$O$31</definedName>
    <definedName name="_xlnm.Print_Area" localSheetId="4">'2020'!$A$1:$O$31</definedName>
    <definedName name="_xlnm.Print_Area" localSheetId="3">'2021'!$A$1:$O$31</definedName>
    <definedName name="_xlnm.Print_Area" localSheetId="2">'2022'!$A$1:$O$31</definedName>
    <definedName name="_xlnm.Print_Area" localSheetId="1">'2023'!$A$1:$O$31</definedName>
    <definedName name="_xlnm.Print_Area" localSheetId="0">'2024'!$A$1:$O$31</definedName>
    <definedName name="Obszar_wydruku_MI" localSheetId="25">'1999'!$A$1:$I$19</definedName>
    <definedName name="Obszar_wydruku_MI" localSheetId="24">'2000'!$A$1:$I$19</definedName>
    <definedName name="Obszar_wydruku_MI" localSheetId="23">'2001'!$A$1:$I$19</definedName>
    <definedName name="Obszar_wydruku_MI" localSheetId="22">'2002'!$A$1:$I$19</definedName>
    <definedName name="Obszar_wydruku_MI" localSheetId="21">'2003'!$A$1:$I$25</definedName>
    <definedName name="Obszar_wydruku_MI" localSheetId="20">'2004'!$A$1:$I$25</definedName>
    <definedName name="Obszar_wydruku_MI" localSheetId="19">'2005'!$A$1:$I$25</definedName>
    <definedName name="Obszar_wydruku_MI" localSheetId="18">'2006'!$A$1:$I$25</definedName>
    <definedName name="Obszar_wydruku_MI" localSheetId="17">'2007'!$A$1:$I$25</definedName>
    <definedName name="Obszar_wydruku_MI" localSheetId="16">'2008'!$A$1:$I$25</definedName>
    <definedName name="Obszar_wydruku_MI" localSheetId="15">'2009'!$A$1:$I$25</definedName>
    <definedName name="Obszar_wydruku_MI" localSheetId="14">'2010'!$A$1:$I$25</definedName>
    <definedName name="Obszar_wydruku_MI" localSheetId="13">'2011'!$A$1:$I$25</definedName>
    <definedName name="Obszar_wydruku_MI" localSheetId="12">'2012'!$A$1:$I$25</definedName>
    <definedName name="Obszar_wydruku_MI" localSheetId="11">'2013'!$A$1:$I$31</definedName>
    <definedName name="Obszar_wydruku_MI" localSheetId="10">'2014'!$A$1:$I$31</definedName>
    <definedName name="Obszar_wydruku_MI" localSheetId="9">'2015'!$A$1:$I$31</definedName>
    <definedName name="Obszar_wydruku_MI" localSheetId="8">'2016'!$A$1:$I$31</definedName>
    <definedName name="Obszar_wydruku_MI" localSheetId="7">'2017'!$A$1:$I$31</definedName>
    <definedName name="Obszar_wydruku_MI" localSheetId="6">'2018'!$A$1:$I$31</definedName>
    <definedName name="Obszar_wydruku_MI" localSheetId="5">'2019'!$A$1:$I$31</definedName>
    <definedName name="Obszar_wydruku_MI" localSheetId="4">'2020'!$A$1:$I$31</definedName>
    <definedName name="Obszar_wydruku_MI" localSheetId="3">'2021'!$A$1:$I$31</definedName>
    <definedName name="Obszar_wydruku_MI" localSheetId="2">'2022'!$A$1:$I$31</definedName>
    <definedName name="Obszar_wydruku_MI" localSheetId="1">'2023'!$A$1:$I$31</definedName>
    <definedName name="Obszar_wydruku_MI" localSheetId="0">'2024'!$A$1:$I$31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0" i="27" l="1"/>
  <c r="E29" i="27"/>
  <c r="E28" i="27"/>
  <c r="E27" i="27"/>
  <c r="E26" i="27"/>
  <c r="E25" i="27"/>
  <c r="E24" i="27"/>
  <c r="E23" i="27"/>
  <c r="E31" i="27" s="1"/>
  <c r="E15" i="27"/>
  <c r="D30" i="27" l="1"/>
  <c r="D29" i="27"/>
  <c r="D28" i="27"/>
  <c r="D27" i="27"/>
  <c r="D26" i="27"/>
  <c r="D25" i="27"/>
  <c r="D24" i="27"/>
  <c r="D23" i="27"/>
  <c r="C30" i="27" l="1"/>
  <c r="C29" i="27"/>
  <c r="C28" i="27"/>
  <c r="C27" i="27"/>
  <c r="C26" i="27"/>
  <c r="C25" i="27"/>
  <c r="C24" i="27"/>
  <c r="C23" i="27"/>
  <c r="O22" i="27"/>
  <c r="O21" i="27"/>
  <c r="O20" i="27"/>
  <c r="O19" i="27"/>
  <c r="O18" i="27"/>
  <c r="O17" i="27"/>
  <c r="O16" i="27"/>
  <c r="D15" i="27"/>
  <c r="D31" i="27" s="1"/>
  <c r="C15" i="27"/>
  <c r="O14" i="27"/>
  <c r="O13" i="27"/>
  <c r="O12" i="27"/>
  <c r="O11" i="27"/>
  <c r="O10" i="27"/>
  <c r="O9" i="27"/>
  <c r="O8" i="27"/>
  <c r="N31" i="26"/>
  <c r="N30" i="26"/>
  <c r="N29" i="26"/>
  <c r="N28" i="26"/>
  <c r="N27" i="26"/>
  <c r="N26" i="26"/>
  <c r="N25" i="26"/>
  <c r="N24" i="26"/>
  <c r="M30" i="26"/>
  <c r="M29" i="26"/>
  <c r="M28" i="26"/>
  <c r="M27" i="26"/>
  <c r="M26" i="26"/>
  <c r="M25" i="26"/>
  <c r="M24" i="26"/>
  <c r="N23" i="26"/>
  <c r="N15" i="26"/>
  <c r="O29" i="27" l="1"/>
  <c r="O27" i="27"/>
  <c r="O15" i="27"/>
  <c r="O28" i="27"/>
  <c r="O23" i="27"/>
  <c r="O25" i="27"/>
  <c r="O24" i="27"/>
  <c r="O26" i="27"/>
  <c r="O30" i="27"/>
  <c r="C31" i="27"/>
  <c r="M31" i="26"/>
  <c r="M23" i="26"/>
  <c r="M15" i="26"/>
  <c r="O31" i="27" l="1"/>
  <c r="L31" i="26"/>
  <c r="L30" i="26"/>
  <c r="L29" i="26"/>
  <c r="L28" i="26"/>
  <c r="L27" i="26"/>
  <c r="L26" i="26"/>
  <c r="L25" i="26"/>
  <c r="L24" i="26"/>
  <c r="L23" i="26"/>
  <c r="L15" i="26"/>
  <c r="K31" i="26" l="1"/>
  <c r="K30" i="26"/>
  <c r="K29" i="26"/>
  <c r="K28" i="26"/>
  <c r="K27" i="26"/>
  <c r="K26" i="26"/>
  <c r="K25" i="26"/>
  <c r="K24" i="26"/>
  <c r="K23" i="26"/>
  <c r="K15" i="26"/>
  <c r="J30" i="26" l="1"/>
  <c r="J29" i="26"/>
  <c r="J28" i="26"/>
  <c r="J27" i="26"/>
  <c r="J26" i="26"/>
  <c r="J25" i="26"/>
  <c r="J24" i="26"/>
  <c r="J23" i="26"/>
  <c r="J15" i="26"/>
  <c r="I30" i="26"/>
  <c r="I29" i="26"/>
  <c r="I28" i="26"/>
  <c r="I27" i="26"/>
  <c r="I26" i="26"/>
  <c r="I25" i="26"/>
  <c r="I24" i="26"/>
  <c r="I23" i="26"/>
  <c r="I31" i="26" s="1"/>
  <c r="I15" i="26"/>
  <c r="H30" i="26"/>
  <c r="H29" i="26"/>
  <c r="H28" i="26"/>
  <c r="H27" i="26"/>
  <c r="H26" i="26"/>
  <c r="H25" i="26"/>
  <c r="H24" i="26"/>
  <c r="H23" i="26"/>
  <c r="H15" i="26"/>
  <c r="J31" i="26" l="1"/>
  <c r="H31" i="26"/>
  <c r="G15" i="26"/>
  <c r="G30" i="26"/>
  <c r="G25" i="26"/>
  <c r="G28" i="26"/>
  <c r="G27" i="26"/>
  <c r="G24" i="26"/>
  <c r="G23" i="26"/>
  <c r="G29" i="26" l="1"/>
  <c r="G31" i="26" l="1"/>
  <c r="G26" i="26"/>
  <c r="F31" i="26" l="1"/>
  <c r="F30" i="26"/>
  <c r="F29" i="26"/>
  <c r="F28" i="26"/>
  <c r="F27" i="26"/>
  <c r="F26" i="26"/>
  <c r="F25" i="26"/>
  <c r="F24" i="26"/>
  <c r="F23" i="26"/>
  <c r="F15" i="26"/>
  <c r="E31" i="26" l="1"/>
  <c r="E30" i="26"/>
  <c r="E29" i="26"/>
  <c r="E28" i="26"/>
  <c r="E27" i="26"/>
  <c r="E26" i="26"/>
  <c r="E25" i="26"/>
  <c r="E24" i="26"/>
  <c r="E23" i="26"/>
  <c r="E15" i="26"/>
  <c r="D30" i="26" l="1"/>
  <c r="D29" i="26"/>
  <c r="D28" i="26"/>
  <c r="D27" i="26"/>
  <c r="D26" i="26"/>
  <c r="D25" i="26"/>
  <c r="D24" i="26"/>
  <c r="D23" i="26"/>
  <c r="D31" i="26" s="1"/>
  <c r="D15" i="26"/>
  <c r="C30" i="26" l="1"/>
  <c r="C29" i="26"/>
  <c r="C28" i="26"/>
  <c r="C27" i="26"/>
  <c r="C26" i="26"/>
  <c r="C25" i="26"/>
  <c r="C24" i="26"/>
  <c r="C23" i="26"/>
  <c r="O22" i="26"/>
  <c r="O21" i="26"/>
  <c r="O20" i="26"/>
  <c r="O19" i="26"/>
  <c r="O18" i="26"/>
  <c r="O17" i="26"/>
  <c r="O16" i="26"/>
  <c r="C15" i="26"/>
  <c r="O15" i="26" s="1"/>
  <c r="O14" i="26"/>
  <c r="O13" i="26"/>
  <c r="O12" i="26"/>
  <c r="O11" i="26"/>
  <c r="O10" i="26"/>
  <c r="O9" i="26"/>
  <c r="O8" i="26"/>
  <c r="N30" i="25"/>
  <c r="N29" i="25"/>
  <c r="N28" i="25"/>
  <c r="N27" i="25"/>
  <c r="N26" i="25"/>
  <c r="N25" i="25"/>
  <c r="N24" i="25"/>
  <c r="N23" i="25"/>
  <c r="N31" i="25" s="1"/>
  <c r="N15" i="25"/>
  <c r="M30" i="25"/>
  <c r="M29" i="25"/>
  <c r="M28" i="25"/>
  <c r="M27" i="25"/>
  <c r="M26" i="25"/>
  <c r="M25" i="25"/>
  <c r="M24" i="25"/>
  <c r="M23" i="25"/>
  <c r="M31" i="25" s="1"/>
  <c r="M15" i="25"/>
  <c r="C31" i="26" l="1"/>
  <c r="O27" i="26"/>
  <c r="O24" i="26"/>
  <c r="O28" i="26"/>
  <c r="O29" i="26"/>
  <c r="O25" i="26"/>
  <c r="O26" i="26"/>
  <c r="O30" i="26"/>
  <c r="O23" i="26"/>
  <c r="O31" i="26" s="1"/>
  <c r="L30" i="25"/>
  <c r="L29" i="25"/>
  <c r="L28" i="25"/>
  <c r="L27" i="25"/>
  <c r="L26" i="25"/>
  <c r="L25" i="25"/>
  <c r="L24" i="25"/>
  <c r="L23" i="25"/>
  <c r="L31" i="25" s="1"/>
  <c r="L15" i="25"/>
  <c r="K30" i="25" l="1"/>
  <c r="K29" i="25"/>
  <c r="K28" i="25"/>
  <c r="K27" i="25"/>
  <c r="K26" i="25"/>
  <c r="K25" i="25"/>
  <c r="K24" i="25"/>
  <c r="K23" i="25"/>
  <c r="K31" i="25" s="1"/>
  <c r="K15" i="25"/>
  <c r="J31" i="25" l="1"/>
  <c r="J30" i="25"/>
  <c r="J29" i="25"/>
  <c r="J28" i="25"/>
  <c r="J27" i="25"/>
  <c r="J26" i="25"/>
  <c r="J25" i="25"/>
  <c r="J24" i="25"/>
  <c r="J23" i="25"/>
  <c r="J15" i="25"/>
  <c r="I30" i="25" l="1"/>
  <c r="I29" i="25"/>
  <c r="I28" i="25"/>
  <c r="I27" i="25"/>
  <c r="I26" i="25"/>
  <c r="I25" i="25"/>
  <c r="I24" i="25"/>
  <c r="I23" i="25"/>
  <c r="I31" i="25" s="1"/>
  <c r="I15" i="25"/>
  <c r="H30" i="25" l="1"/>
  <c r="H29" i="25"/>
  <c r="H28" i="25"/>
  <c r="H27" i="25"/>
  <c r="H26" i="25"/>
  <c r="H25" i="25"/>
  <c r="H24" i="25"/>
  <c r="H23" i="25"/>
  <c r="H31" i="25" s="1"/>
  <c r="H15" i="25"/>
  <c r="G30" i="25" l="1"/>
  <c r="G29" i="25"/>
  <c r="G28" i="25"/>
  <c r="G27" i="25"/>
  <c r="G26" i="25"/>
  <c r="G25" i="25"/>
  <c r="G24" i="25"/>
  <c r="G23" i="25"/>
  <c r="G31" i="25" s="1"/>
  <c r="G15" i="25"/>
  <c r="F30" i="25" l="1"/>
  <c r="F29" i="25"/>
  <c r="F28" i="25"/>
  <c r="F27" i="25"/>
  <c r="F26" i="25"/>
  <c r="F25" i="25"/>
  <c r="F24" i="25"/>
  <c r="F23" i="25"/>
  <c r="F31" i="25" s="1"/>
  <c r="F15" i="25"/>
  <c r="E30" i="25" l="1"/>
  <c r="E29" i="25"/>
  <c r="E28" i="25"/>
  <c r="E27" i="25"/>
  <c r="E26" i="25"/>
  <c r="E25" i="25"/>
  <c r="E24" i="25"/>
  <c r="E23" i="25"/>
  <c r="E15" i="25"/>
  <c r="E31" i="25" l="1"/>
  <c r="D15" i="25" l="1"/>
  <c r="D30" i="25"/>
  <c r="D29" i="25"/>
  <c r="D28" i="25"/>
  <c r="D27" i="25"/>
  <c r="D26" i="25"/>
  <c r="D25" i="25"/>
  <c r="D24" i="25"/>
  <c r="D23" i="25"/>
  <c r="D31" i="25" s="1"/>
  <c r="C30" i="25" l="1"/>
  <c r="C29" i="25"/>
  <c r="C28" i="25"/>
  <c r="C27" i="25"/>
  <c r="C26" i="25"/>
  <c r="C25" i="25"/>
  <c r="C24" i="25"/>
  <c r="C23" i="25"/>
  <c r="O22" i="25"/>
  <c r="O21" i="25"/>
  <c r="O20" i="25"/>
  <c r="O19" i="25"/>
  <c r="O18" i="25"/>
  <c r="O17" i="25"/>
  <c r="O16" i="25"/>
  <c r="C15" i="25"/>
  <c r="O15" i="25" s="1"/>
  <c r="O14" i="25"/>
  <c r="O13" i="25"/>
  <c r="O12" i="25"/>
  <c r="O11" i="25"/>
  <c r="O10" i="25"/>
  <c r="O9" i="25"/>
  <c r="O8" i="25"/>
  <c r="N30" i="24"/>
  <c r="N29" i="24"/>
  <c r="N28" i="24"/>
  <c r="N27" i="24"/>
  <c r="N26" i="24"/>
  <c r="N25" i="24"/>
  <c r="N24" i="24"/>
  <c r="N23" i="24"/>
  <c r="N15" i="24"/>
  <c r="C31" i="25" l="1"/>
  <c r="O24" i="25"/>
  <c r="O26" i="25"/>
  <c r="O30" i="25"/>
  <c r="O27" i="25"/>
  <c r="O28" i="25"/>
  <c r="O25" i="25"/>
  <c r="O29" i="25"/>
  <c r="O23" i="25"/>
  <c r="O31" i="25" s="1"/>
  <c r="N31" i="24"/>
  <c r="M30" i="24"/>
  <c r="M29" i="24"/>
  <c r="M28" i="24"/>
  <c r="M27" i="24"/>
  <c r="M26" i="24"/>
  <c r="M25" i="24"/>
  <c r="M24" i="24"/>
  <c r="M23" i="24"/>
  <c r="M31" i="24" s="1"/>
  <c r="M15" i="24"/>
  <c r="L30" i="24" l="1"/>
  <c r="L24" i="24"/>
  <c r="L23" i="24"/>
  <c r="L29" i="24"/>
  <c r="L27" i="24"/>
  <c r="L25" i="24"/>
  <c r="L28" i="24" l="1"/>
  <c r="L26" i="24"/>
  <c r="K30" i="24"/>
  <c r="K29" i="24"/>
  <c r="K28" i="24"/>
  <c r="K27" i="24"/>
  <c r="K26" i="24"/>
  <c r="K25" i="24"/>
  <c r="K24" i="24"/>
  <c r="K23" i="24"/>
  <c r="K31" i="24" s="1"/>
  <c r="K15" i="24"/>
  <c r="J30" i="24"/>
  <c r="J29" i="24"/>
  <c r="J28" i="24"/>
  <c r="J27" i="24"/>
  <c r="J26" i="24"/>
  <c r="J25" i="24"/>
  <c r="J24" i="24"/>
  <c r="J23" i="24"/>
  <c r="J31" i="24" s="1"/>
  <c r="J15" i="24"/>
  <c r="L15" i="24" l="1"/>
  <c r="L31" i="24" s="1"/>
  <c r="I31" i="24"/>
  <c r="I30" i="24"/>
  <c r="I29" i="24"/>
  <c r="I28" i="24"/>
  <c r="I27" i="24"/>
  <c r="I26" i="24"/>
  <c r="I25" i="24"/>
  <c r="I24" i="24"/>
  <c r="I23" i="24"/>
  <c r="I15" i="24"/>
  <c r="H30" i="24" l="1"/>
  <c r="H29" i="24"/>
  <c r="H28" i="24"/>
  <c r="H27" i="24"/>
  <c r="H26" i="24"/>
  <c r="H25" i="24"/>
  <c r="H24" i="24"/>
  <c r="H23" i="24"/>
  <c r="H31" i="24" s="1"/>
  <c r="H15" i="24"/>
  <c r="G30" i="24" l="1"/>
  <c r="G29" i="24"/>
  <c r="G28" i="24"/>
  <c r="G27" i="24"/>
  <c r="G26" i="24"/>
  <c r="G25" i="24"/>
  <c r="G24" i="24"/>
  <c r="G23" i="24"/>
  <c r="G31" i="24" s="1"/>
  <c r="G15" i="24"/>
  <c r="F30" i="24" l="1"/>
  <c r="F29" i="24"/>
  <c r="F28" i="24"/>
  <c r="F27" i="24"/>
  <c r="F26" i="24"/>
  <c r="F25" i="24"/>
  <c r="F24" i="24"/>
  <c r="F23" i="24"/>
  <c r="F15" i="24"/>
  <c r="F31" i="24" l="1"/>
  <c r="E30" i="24" l="1"/>
  <c r="E29" i="24"/>
  <c r="E28" i="24"/>
  <c r="E27" i="24"/>
  <c r="E26" i="24"/>
  <c r="E25" i="24"/>
  <c r="E24" i="24"/>
  <c r="E23" i="24"/>
  <c r="E31" i="24" s="1"/>
  <c r="E15" i="24"/>
  <c r="D30" i="24" l="1"/>
  <c r="D28" i="24"/>
  <c r="D27" i="24"/>
  <c r="D23" i="24"/>
  <c r="D31" i="24" s="1"/>
  <c r="D24" i="24"/>
  <c r="D29" i="24"/>
  <c r="D25" i="24"/>
  <c r="D15" i="24"/>
  <c r="D26" i="24" l="1"/>
  <c r="C30" i="24" l="1"/>
  <c r="C29" i="24"/>
  <c r="C28" i="24"/>
  <c r="C27" i="24"/>
  <c r="C26" i="24"/>
  <c r="C25" i="24"/>
  <c r="C24" i="24"/>
  <c r="C23" i="24"/>
  <c r="O22" i="24"/>
  <c r="O21" i="24"/>
  <c r="O20" i="24"/>
  <c r="O19" i="24"/>
  <c r="O18" i="24"/>
  <c r="O17" i="24"/>
  <c r="O16" i="24"/>
  <c r="C15" i="24"/>
  <c r="O15" i="24" s="1"/>
  <c r="O14" i="24"/>
  <c r="O13" i="24"/>
  <c r="O12" i="24"/>
  <c r="O11" i="24"/>
  <c r="O10" i="24"/>
  <c r="O9" i="24"/>
  <c r="O8" i="24"/>
  <c r="C31" i="24" l="1"/>
  <c r="O29" i="24"/>
  <c r="O24" i="24"/>
  <c r="O27" i="24"/>
  <c r="O28" i="24"/>
  <c r="O25" i="24"/>
  <c r="O26" i="24"/>
  <c r="O30" i="24"/>
  <c r="O23" i="24"/>
  <c r="O31" i="24" s="1"/>
  <c r="N30" i="23"/>
  <c r="N29" i="23"/>
  <c r="N28" i="23"/>
  <c r="N27" i="23"/>
  <c r="N26" i="23"/>
  <c r="N25" i="23"/>
  <c r="N24" i="23"/>
  <c r="N23" i="23"/>
  <c r="N31" i="23" s="1"/>
  <c r="N15" i="23"/>
  <c r="M30" i="23" l="1"/>
  <c r="M29" i="23"/>
  <c r="M28" i="23"/>
  <c r="M27" i="23"/>
  <c r="M26" i="23"/>
  <c r="M25" i="23"/>
  <c r="M24" i="23"/>
  <c r="M23" i="23"/>
  <c r="M31" i="23" s="1"/>
  <c r="M15" i="23"/>
  <c r="L30" i="23" l="1"/>
  <c r="L29" i="23"/>
  <c r="L28" i="23"/>
  <c r="L27" i="23"/>
  <c r="L26" i="23"/>
  <c r="L25" i="23"/>
  <c r="L24" i="23"/>
  <c r="L23" i="23"/>
  <c r="L31" i="23" s="1"/>
  <c r="L15" i="23"/>
  <c r="K30" i="23" l="1"/>
  <c r="K29" i="23"/>
  <c r="K28" i="23"/>
  <c r="K27" i="23"/>
  <c r="K26" i="23"/>
  <c r="K25" i="23"/>
  <c r="K24" i="23"/>
  <c r="K23" i="23"/>
  <c r="K31" i="23" s="1"/>
  <c r="K15" i="23"/>
  <c r="J30" i="23" l="1"/>
  <c r="J29" i="23"/>
  <c r="J28" i="23"/>
  <c r="J27" i="23"/>
  <c r="J26" i="23"/>
  <c r="J25" i="23"/>
  <c r="J24" i="23"/>
  <c r="J23" i="23"/>
  <c r="J31" i="23" s="1"/>
  <c r="J15" i="23"/>
  <c r="I30" i="23" l="1"/>
  <c r="I29" i="23"/>
  <c r="I28" i="23"/>
  <c r="I27" i="23"/>
  <c r="I26" i="23"/>
  <c r="I25" i="23"/>
  <c r="I24" i="23"/>
  <c r="I23" i="23"/>
  <c r="I31" i="23" s="1"/>
  <c r="I15" i="23"/>
  <c r="H30" i="23" l="1"/>
  <c r="H29" i="23"/>
  <c r="H28" i="23" l="1"/>
  <c r="H27" i="23"/>
  <c r="H26" i="23"/>
  <c r="H25" i="23"/>
  <c r="H24" i="23"/>
  <c r="H23" i="23"/>
  <c r="H15" i="23"/>
  <c r="H31" i="23" l="1"/>
  <c r="G30" i="23"/>
  <c r="G29" i="23"/>
  <c r="G28" i="23"/>
  <c r="G27" i="23"/>
  <c r="G26" i="23"/>
  <c r="G25" i="23"/>
  <c r="G24" i="23"/>
  <c r="G23" i="23"/>
  <c r="G15" i="23"/>
  <c r="G31" i="23" l="1"/>
  <c r="F30" i="23"/>
  <c r="F29" i="23"/>
  <c r="F28" i="23"/>
  <c r="F27" i="23"/>
  <c r="F26" i="23"/>
  <c r="F25" i="23"/>
  <c r="F24" i="23"/>
  <c r="F23" i="23"/>
  <c r="F31" i="23" s="1"/>
  <c r="F15" i="23"/>
  <c r="E30" i="23" l="1"/>
  <c r="E29" i="23"/>
  <c r="E28" i="23"/>
  <c r="E27" i="23"/>
  <c r="E26" i="23"/>
  <c r="E25" i="23"/>
  <c r="E24" i="23"/>
  <c r="E23" i="23"/>
  <c r="E15" i="23"/>
  <c r="E31" i="23" l="1"/>
  <c r="D30" i="23" l="1"/>
  <c r="D29" i="23"/>
  <c r="D28" i="23"/>
  <c r="D27" i="23"/>
  <c r="D26" i="23"/>
  <c r="D25" i="23"/>
  <c r="D24" i="23"/>
  <c r="D23" i="23"/>
  <c r="D31" i="23" s="1"/>
  <c r="D15" i="23"/>
  <c r="C30" i="23" l="1"/>
  <c r="C29" i="23"/>
  <c r="C28" i="23"/>
  <c r="C27" i="23"/>
  <c r="C26" i="23"/>
  <c r="C25" i="23"/>
  <c r="C24" i="23"/>
  <c r="C23" i="23"/>
  <c r="O22" i="23"/>
  <c r="O21" i="23"/>
  <c r="O20" i="23"/>
  <c r="O19" i="23"/>
  <c r="O18" i="23"/>
  <c r="O17" i="23"/>
  <c r="O16" i="23"/>
  <c r="C15" i="23"/>
  <c r="O15" i="23" s="1"/>
  <c r="O14" i="23"/>
  <c r="O13" i="23"/>
  <c r="O12" i="23"/>
  <c r="O11" i="23"/>
  <c r="O10" i="23"/>
  <c r="O9" i="23"/>
  <c r="O8" i="23"/>
  <c r="C31" i="23" l="1"/>
  <c r="O27" i="23"/>
  <c r="O24" i="23"/>
  <c r="O28" i="23"/>
  <c r="O25" i="23"/>
  <c r="O29" i="23"/>
  <c r="O26" i="23"/>
  <c r="O30" i="23"/>
  <c r="O23" i="23"/>
  <c r="O31" i="23" s="1"/>
  <c r="N30" i="22"/>
  <c r="N29" i="22"/>
  <c r="N28" i="22"/>
  <c r="N27" i="22"/>
  <c r="N26" i="22"/>
  <c r="N25" i="22"/>
  <c r="N24" i="22"/>
  <c r="N23" i="22"/>
  <c r="N31" i="22" s="1"/>
  <c r="N15" i="22"/>
  <c r="M30" i="22" l="1"/>
  <c r="M29" i="22"/>
  <c r="M28" i="22"/>
  <c r="M27" i="22"/>
  <c r="M26" i="22"/>
  <c r="M25" i="22"/>
  <c r="M24" i="22"/>
  <c r="M23" i="22"/>
  <c r="M31" i="22" s="1"/>
  <c r="M15" i="22"/>
  <c r="L30" i="22" l="1"/>
  <c r="L29" i="22"/>
  <c r="L28" i="22"/>
  <c r="L27" i="22"/>
  <c r="L26" i="22"/>
  <c r="L25" i="22"/>
  <c r="L24" i="22"/>
  <c r="L23" i="22"/>
  <c r="L15" i="22"/>
  <c r="L31" i="22" l="1"/>
  <c r="K30" i="22" l="1"/>
  <c r="K29" i="22"/>
  <c r="K28" i="22"/>
  <c r="K27" i="22"/>
  <c r="K26" i="22"/>
  <c r="K25" i="22"/>
  <c r="K24" i="22"/>
  <c r="K23" i="22"/>
  <c r="K31" i="22" s="1"/>
  <c r="K15" i="22"/>
  <c r="J30" i="22" l="1"/>
  <c r="J29" i="22"/>
  <c r="J28" i="22"/>
  <c r="J27" i="22"/>
  <c r="J26" i="22"/>
  <c r="J25" i="22"/>
  <c r="J24" i="22"/>
  <c r="J23" i="22"/>
  <c r="J15" i="22"/>
  <c r="J31" i="22" l="1"/>
  <c r="I30" i="22" l="1"/>
  <c r="I29" i="22"/>
  <c r="I28" i="22"/>
  <c r="I27" i="22"/>
  <c r="I26" i="22"/>
  <c r="I25" i="22"/>
  <c r="I24" i="22"/>
  <c r="I23" i="22"/>
  <c r="I15" i="22"/>
  <c r="I31" i="22" l="1"/>
  <c r="H30" i="22"/>
  <c r="H29" i="22"/>
  <c r="H28" i="22"/>
  <c r="H27" i="22"/>
  <c r="H26" i="22"/>
  <c r="H25" i="22"/>
  <c r="H24" i="22"/>
  <c r="H23" i="22"/>
  <c r="H15" i="22"/>
  <c r="H31" i="22" l="1"/>
  <c r="G30" i="22"/>
  <c r="G29" i="22"/>
  <c r="G28" i="22"/>
  <c r="G27" i="22"/>
  <c r="G26" i="22"/>
  <c r="G25" i="22"/>
  <c r="G24" i="22"/>
  <c r="G23" i="22"/>
  <c r="G15" i="22"/>
  <c r="G31" i="22" l="1"/>
  <c r="F30" i="22"/>
  <c r="F29" i="22"/>
  <c r="F28" i="22"/>
  <c r="F27" i="22"/>
  <c r="F26" i="22"/>
  <c r="F25" i="22"/>
  <c r="F24" i="22"/>
  <c r="F23" i="22"/>
  <c r="F15" i="22"/>
  <c r="F31" i="22" l="1"/>
  <c r="E30" i="22"/>
  <c r="E29" i="22"/>
  <c r="E28" i="22"/>
  <c r="E27" i="22"/>
  <c r="E26" i="22"/>
  <c r="E25" i="22"/>
  <c r="E24" i="22"/>
  <c r="E23" i="22"/>
  <c r="E15" i="22"/>
  <c r="E31" i="22" l="1"/>
  <c r="D30" i="22"/>
  <c r="D29" i="22"/>
  <c r="D28" i="22"/>
  <c r="D27" i="22"/>
  <c r="D26" i="22"/>
  <c r="D25" i="22"/>
  <c r="D24" i="22"/>
  <c r="D23" i="22"/>
  <c r="D15" i="22"/>
  <c r="D31" i="22" l="1"/>
  <c r="C30" i="22"/>
  <c r="C29" i="22"/>
  <c r="C28" i="22"/>
  <c r="C27" i="22"/>
  <c r="C26" i="22"/>
  <c r="C25" i="22"/>
  <c r="C24" i="22"/>
  <c r="C23" i="22"/>
  <c r="O22" i="22"/>
  <c r="O21" i="22"/>
  <c r="O20" i="22"/>
  <c r="O19" i="22"/>
  <c r="O18" i="22"/>
  <c r="O17" i="22"/>
  <c r="O16" i="22"/>
  <c r="C15" i="22"/>
  <c r="O15" i="22" s="1"/>
  <c r="O14" i="22"/>
  <c r="O13" i="22"/>
  <c r="O12" i="22"/>
  <c r="O11" i="22"/>
  <c r="O10" i="22"/>
  <c r="O9" i="22"/>
  <c r="O8" i="22"/>
  <c r="C31" i="22" l="1"/>
  <c r="O25" i="22"/>
  <c r="O29" i="22"/>
  <c r="O26" i="22"/>
  <c r="O30" i="22"/>
  <c r="O27" i="22"/>
  <c r="O24" i="22"/>
  <c r="O28" i="22"/>
  <c r="O23" i="22"/>
  <c r="O31" i="22" s="1"/>
  <c r="N30" i="21"/>
  <c r="N29" i="21"/>
  <c r="N28" i="21"/>
  <c r="N27" i="21"/>
  <c r="N26" i="21"/>
  <c r="N25" i="21"/>
  <c r="N24" i="21"/>
  <c r="N23" i="21"/>
  <c r="N15" i="21"/>
  <c r="N31" i="21" l="1"/>
  <c r="M30" i="21"/>
  <c r="M29" i="21"/>
  <c r="M28" i="21"/>
  <c r="M27" i="21"/>
  <c r="M26" i="21"/>
  <c r="M25" i="21"/>
  <c r="M24" i="21"/>
  <c r="M23" i="21"/>
  <c r="M15" i="21"/>
  <c r="M31" i="21" l="1"/>
  <c r="L30" i="21" l="1"/>
  <c r="L29" i="21"/>
  <c r="L28" i="21"/>
  <c r="L27" i="21"/>
  <c r="L26" i="21"/>
  <c r="L25" i="21"/>
  <c r="L24" i="21"/>
  <c r="L23" i="21"/>
  <c r="L15" i="21"/>
  <c r="L31" i="21" l="1"/>
  <c r="K30" i="21"/>
  <c r="K29" i="21"/>
  <c r="K28" i="21"/>
  <c r="K27" i="21"/>
  <c r="K26" i="21"/>
  <c r="K25" i="21"/>
  <c r="K24" i="21"/>
  <c r="K23" i="21"/>
  <c r="K15" i="21"/>
  <c r="K31" i="21" l="1"/>
  <c r="J15" i="21"/>
  <c r="I15" i="21"/>
  <c r="J30" i="21"/>
  <c r="I30" i="21"/>
  <c r="J29" i="21"/>
  <c r="I29" i="21"/>
  <c r="J28" i="21"/>
  <c r="I28" i="21"/>
  <c r="J27" i="21"/>
  <c r="I27" i="21"/>
  <c r="J26" i="21"/>
  <c r="I26" i="21"/>
  <c r="J25" i="21"/>
  <c r="I25" i="21"/>
  <c r="J24" i="21"/>
  <c r="I24" i="21"/>
  <c r="J23" i="21"/>
  <c r="I23" i="21"/>
  <c r="I31" i="21" s="1"/>
  <c r="J31" i="21" l="1"/>
  <c r="H30" i="21" l="1"/>
  <c r="H29" i="21"/>
  <c r="H28" i="21"/>
  <c r="H27" i="21"/>
  <c r="H26" i="21"/>
  <c r="H25" i="21"/>
  <c r="H24" i="21"/>
  <c r="H23" i="21"/>
  <c r="H15" i="21"/>
  <c r="H31" i="21" l="1"/>
  <c r="G30" i="21"/>
  <c r="G29" i="21"/>
  <c r="G28" i="21"/>
  <c r="G27" i="21"/>
  <c r="G26" i="21"/>
  <c r="G25" i="21"/>
  <c r="G24" i="21"/>
  <c r="G23" i="21"/>
  <c r="G15" i="21"/>
  <c r="G31" i="21" l="1"/>
  <c r="F23" i="21"/>
  <c r="F15" i="21"/>
  <c r="F30" i="21"/>
  <c r="F29" i="21"/>
  <c r="F28" i="21"/>
  <c r="F27" i="21"/>
  <c r="F26" i="21"/>
  <c r="F25" i="21"/>
  <c r="F24" i="21"/>
  <c r="F31" i="21" l="1"/>
  <c r="E30" i="21" l="1"/>
  <c r="E29" i="21"/>
  <c r="E28" i="21"/>
  <c r="E27" i="21"/>
  <c r="E26" i="21"/>
  <c r="E25" i="21"/>
  <c r="E24" i="21"/>
  <c r="E23" i="21"/>
  <c r="E31" i="21" s="1"/>
  <c r="E15" i="21"/>
  <c r="D30" i="21" l="1"/>
  <c r="D29" i="21"/>
  <c r="D28" i="21"/>
  <c r="D27" i="21"/>
  <c r="D26" i="21"/>
  <c r="D25" i="21"/>
  <c r="D24" i="21"/>
  <c r="D23" i="21"/>
  <c r="D15" i="21"/>
  <c r="D31" i="21" l="1"/>
  <c r="C30" i="21"/>
  <c r="C29" i="21"/>
  <c r="C28" i="21"/>
  <c r="C27" i="21"/>
  <c r="C26" i="21"/>
  <c r="C25" i="21"/>
  <c r="C24" i="21"/>
  <c r="C23" i="21"/>
  <c r="O22" i="21"/>
  <c r="O21" i="21"/>
  <c r="O20" i="21"/>
  <c r="O19" i="21"/>
  <c r="O18" i="21"/>
  <c r="O17" i="21"/>
  <c r="O16" i="21"/>
  <c r="C15" i="21"/>
  <c r="O15" i="21" s="1"/>
  <c r="O14" i="21"/>
  <c r="O13" i="21"/>
  <c r="O12" i="21"/>
  <c r="O11" i="21"/>
  <c r="O10" i="21"/>
  <c r="O9" i="21"/>
  <c r="O8" i="21"/>
  <c r="O25" i="21" l="1"/>
  <c r="O29" i="21"/>
  <c r="C31" i="21"/>
  <c r="O24" i="21"/>
  <c r="O28" i="21"/>
  <c r="O27" i="21"/>
  <c r="O26" i="21"/>
  <c r="O30" i="21"/>
  <c r="O23" i="21"/>
  <c r="O31" i="21" s="1"/>
  <c r="N30" i="20"/>
  <c r="N29" i="20"/>
  <c r="N28" i="20"/>
  <c r="N27" i="20"/>
  <c r="N26" i="20"/>
  <c r="N25" i="20"/>
  <c r="N24" i="20"/>
  <c r="N23" i="20"/>
  <c r="N15" i="20"/>
  <c r="N31" i="20" l="1"/>
  <c r="M30" i="20"/>
  <c r="L30" i="20"/>
  <c r="M29" i="20"/>
  <c r="L29" i="20"/>
  <c r="M28" i="20"/>
  <c r="L28" i="20"/>
  <c r="M27" i="20"/>
  <c r="L27" i="20"/>
  <c r="M26" i="20"/>
  <c r="L26" i="20"/>
  <c r="M25" i="20"/>
  <c r="L25" i="20"/>
  <c r="M24" i="20"/>
  <c r="L24" i="20"/>
  <c r="M23" i="20"/>
  <c r="L23" i="20"/>
  <c r="M15" i="20"/>
  <c r="L15" i="20"/>
  <c r="L31" i="20" l="1"/>
  <c r="M31" i="20"/>
  <c r="K30" i="20"/>
  <c r="K29" i="20"/>
  <c r="K28" i="20"/>
  <c r="K27" i="20"/>
  <c r="K26" i="20"/>
  <c r="K25" i="20"/>
  <c r="K24" i="20"/>
  <c r="K23" i="20"/>
  <c r="K15" i="20"/>
  <c r="K31" i="20" l="1"/>
  <c r="J30" i="20"/>
  <c r="J29" i="20"/>
  <c r="J28" i="20"/>
  <c r="J27" i="20"/>
  <c r="J26" i="20"/>
  <c r="J25" i="20"/>
  <c r="J24" i="20"/>
  <c r="J23" i="20"/>
  <c r="J15" i="20"/>
  <c r="J31" i="20" l="1"/>
  <c r="I30" i="20"/>
  <c r="I29" i="20"/>
  <c r="I28" i="20"/>
  <c r="I27" i="20"/>
  <c r="I26" i="20"/>
  <c r="I25" i="20"/>
  <c r="I24" i="20"/>
  <c r="I23" i="20"/>
  <c r="I15" i="20"/>
  <c r="I31" i="20" l="1"/>
  <c r="H30" i="20" l="1"/>
  <c r="H29" i="20"/>
  <c r="H28" i="20"/>
  <c r="H27" i="20"/>
  <c r="H26" i="20"/>
  <c r="H25" i="20"/>
  <c r="H24" i="20"/>
  <c r="H23" i="20"/>
  <c r="H15" i="20"/>
  <c r="H31" i="20" l="1"/>
  <c r="G30" i="20"/>
  <c r="G29" i="20"/>
  <c r="G28" i="20"/>
  <c r="G27" i="20"/>
  <c r="G26" i="20"/>
  <c r="G25" i="20"/>
  <c r="G24" i="20"/>
  <c r="G23" i="20"/>
  <c r="G15" i="20"/>
  <c r="G31" i="20" l="1"/>
  <c r="F30" i="20"/>
  <c r="F29" i="20"/>
  <c r="F28" i="20"/>
  <c r="F27" i="20"/>
  <c r="F26" i="20"/>
  <c r="F25" i="20"/>
  <c r="F24" i="20"/>
  <c r="F23" i="20"/>
  <c r="F15" i="20"/>
  <c r="F31" i="20" l="1"/>
  <c r="E30" i="20"/>
  <c r="E29" i="20"/>
  <c r="E28" i="20"/>
  <c r="E27" i="20"/>
  <c r="E26" i="20"/>
  <c r="E25" i="20"/>
  <c r="E24" i="20"/>
  <c r="E23" i="20"/>
  <c r="E15" i="20"/>
  <c r="E31" i="20" l="1"/>
  <c r="D30" i="20"/>
  <c r="C30" i="20"/>
  <c r="D29" i="20"/>
  <c r="C29" i="20"/>
  <c r="D28" i="20"/>
  <c r="C28" i="20"/>
  <c r="D27" i="20"/>
  <c r="C27" i="20"/>
  <c r="D26" i="20"/>
  <c r="C26" i="20"/>
  <c r="D25" i="20"/>
  <c r="C25" i="20"/>
  <c r="D24" i="20"/>
  <c r="C24" i="20"/>
  <c r="D23" i="20"/>
  <c r="C23" i="20"/>
  <c r="O22" i="20"/>
  <c r="O21" i="20"/>
  <c r="O20" i="20"/>
  <c r="O19" i="20"/>
  <c r="O18" i="20"/>
  <c r="O17" i="20"/>
  <c r="O16" i="20"/>
  <c r="D15" i="20"/>
  <c r="C15" i="20"/>
  <c r="O15" i="20" s="1"/>
  <c r="O14" i="20"/>
  <c r="O13" i="20"/>
  <c r="O12" i="20"/>
  <c r="O11" i="20"/>
  <c r="O10" i="20"/>
  <c r="O9" i="20"/>
  <c r="O8" i="20"/>
  <c r="N30" i="19"/>
  <c r="M30" i="19"/>
  <c r="L30" i="19"/>
  <c r="K30" i="19"/>
  <c r="J30" i="19"/>
  <c r="N29" i="19"/>
  <c r="M29" i="19"/>
  <c r="L29" i="19"/>
  <c r="K29" i="19"/>
  <c r="J29" i="19"/>
  <c r="N28" i="19"/>
  <c r="M28" i="19"/>
  <c r="L28" i="19"/>
  <c r="K28" i="19"/>
  <c r="J28" i="19"/>
  <c r="N27" i="19"/>
  <c r="M27" i="19"/>
  <c r="L27" i="19"/>
  <c r="K27" i="19"/>
  <c r="J27" i="19"/>
  <c r="N26" i="19"/>
  <c r="M26" i="19"/>
  <c r="L26" i="19"/>
  <c r="K26" i="19"/>
  <c r="J26" i="19"/>
  <c r="N25" i="19"/>
  <c r="M25" i="19"/>
  <c r="L25" i="19"/>
  <c r="K25" i="19"/>
  <c r="J25" i="19"/>
  <c r="N24" i="19"/>
  <c r="M24" i="19"/>
  <c r="L24" i="19"/>
  <c r="K24" i="19"/>
  <c r="J24" i="19"/>
  <c r="J23" i="19"/>
  <c r="K23" i="19"/>
  <c r="L23" i="19"/>
  <c r="M23" i="19"/>
  <c r="M31" i="19" s="1"/>
  <c r="N23" i="19"/>
  <c r="J15" i="19"/>
  <c r="K15" i="19"/>
  <c r="L15" i="19"/>
  <c r="M15" i="19"/>
  <c r="N15" i="19"/>
  <c r="L31" i="19" l="1"/>
  <c r="K31" i="19"/>
  <c r="N31" i="19"/>
  <c r="J31" i="19"/>
  <c r="C31" i="20"/>
  <c r="O24" i="20"/>
  <c r="O28" i="20"/>
  <c r="D31" i="20"/>
  <c r="O25" i="20"/>
  <c r="O29" i="20"/>
  <c r="O26" i="20"/>
  <c r="O30" i="20"/>
  <c r="O27" i="20"/>
  <c r="O23" i="20"/>
  <c r="O31" i="20" s="1"/>
  <c r="I30" i="19"/>
  <c r="I29" i="19"/>
  <c r="I28" i="19"/>
  <c r="I27" i="19"/>
  <c r="I26" i="19"/>
  <c r="I25" i="19"/>
  <c r="I24" i="19"/>
  <c r="I23" i="19"/>
  <c r="I15" i="19"/>
  <c r="O8" i="19"/>
  <c r="I31" i="19" l="1"/>
  <c r="H30" i="19"/>
  <c r="H29" i="19"/>
  <c r="H28" i="19"/>
  <c r="H27" i="19"/>
  <c r="H26" i="19"/>
  <c r="H25" i="19"/>
  <c r="H24" i="19"/>
  <c r="H23" i="19"/>
  <c r="H15" i="19"/>
  <c r="H31" i="19" l="1"/>
  <c r="G30" i="19"/>
  <c r="G29" i="19"/>
  <c r="G28" i="19"/>
  <c r="G27" i="19"/>
  <c r="G26" i="19"/>
  <c r="G25" i="19"/>
  <c r="G24" i="19"/>
  <c r="G23" i="19"/>
  <c r="G15" i="19"/>
  <c r="G31" i="19" l="1"/>
  <c r="F30" i="19"/>
  <c r="F29" i="19"/>
  <c r="F28" i="19"/>
  <c r="F27" i="19"/>
  <c r="F26" i="19"/>
  <c r="F25" i="19"/>
  <c r="F24" i="19"/>
  <c r="F23" i="19"/>
  <c r="F15" i="19"/>
  <c r="E15" i="19"/>
  <c r="E23" i="19"/>
  <c r="E24" i="19"/>
  <c r="E25" i="19"/>
  <c r="E26" i="19"/>
  <c r="E27" i="19"/>
  <c r="E28" i="19"/>
  <c r="E29" i="19"/>
  <c r="F31" i="19" l="1"/>
  <c r="E30" i="19"/>
  <c r="E31" i="19" l="1"/>
  <c r="D30" i="19"/>
  <c r="D29" i="19"/>
  <c r="D28" i="19"/>
  <c r="D27" i="19"/>
  <c r="D26" i="19"/>
  <c r="D25" i="19"/>
  <c r="D24" i="19"/>
  <c r="C30" i="19" l="1"/>
  <c r="C29" i="19"/>
  <c r="C28" i="19"/>
  <c r="C27" i="19"/>
  <c r="C26" i="19"/>
  <c r="C25" i="19"/>
  <c r="C24" i="19"/>
  <c r="D23" i="19"/>
  <c r="C23" i="19"/>
  <c r="O22" i="19"/>
  <c r="O21" i="19"/>
  <c r="O20" i="19"/>
  <c r="O19" i="19"/>
  <c r="O18" i="19"/>
  <c r="O17" i="19"/>
  <c r="O16" i="19"/>
  <c r="D15" i="19"/>
  <c r="C15" i="19"/>
  <c r="O14" i="19"/>
  <c r="O13" i="19"/>
  <c r="O12" i="19"/>
  <c r="O11" i="19"/>
  <c r="O10" i="19"/>
  <c r="O9" i="19"/>
  <c r="D31" i="19" l="1"/>
  <c r="O29" i="19"/>
  <c r="C31" i="19"/>
  <c r="O25" i="19"/>
  <c r="O15" i="19"/>
  <c r="O24" i="19"/>
  <c r="O28" i="19"/>
  <c r="O26" i="19"/>
  <c r="O30" i="19"/>
  <c r="O27" i="19"/>
  <c r="O23" i="19"/>
  <c r="N30" i="18"/>
  <c r="N29" i="18"/>
  <c r="N28" i="18"/>
  <c r="N27" i="18"/>
  <c r="N26" i="18"/>
  <c r="N25" i="18"/>
  <c r="N24" i="18"/>
  <c r="O31" i="19" l="1"/>
  <c r="M30" i="18"/>
  <c r="M29" i="18"/>
  <c r="M28" i="18"/>
  <c r="M27" i="18"/>
  <c r="M26" i="18"/>
  <c r="M25" i="18"/>
  <c r="M24" i="18"/>
  <c r="L30" i="18" l="1"/>
  <c r="L29" i="18"/>
  <c r="L28" i="18"/>
  <c r="L27" i="18"/>
  <c r="L26" i="18"/>
  <c r="L25" i="18"/>
  <c r="L24" i="18"/>
  <c r="K30" i="18" l="1"/>
  <c r="K29" i="18"/>
  <c r="K28" i="18"/>
  <c r="K27" i="18"/>
  <c r="K26" i="18"/>
  <c r="K25" i="18"/>
  <c r="K24" i="18"/>
  <c r="J30" i="18" l="1"/>
  <c r="J29" i="18"/>
  <c r="J28" i="18"/>
  <c r="J27" i="18"/>
  <c r="J26" i="18"/>
  <c r="J25" i="18"/>
  <c r="J24" i="18"/>
  <c r="I30" i="18" l="1"/>
  <c r="I29" i="18"/>
  <c r="I28" i="18"/>
  <c r="I27" i="18"/>
  <c r="I26" i="18"/>
  <c r="I25" i="18"/>
  <c r="I24" i="18"/>
  <c r="H30" i="18" l="1"/>
  <c r="H29" i="18"/>
  <c r="H28" i="18"/>
  <c r="H27" i="18"/>
  <c r="H26" i="18"/>
  <c r="H25" i="18"/>
  <c r="H24" i="18"/>
  <c r="G30" i="18" l="1"/>
  <c r="G29" i="18"/>
  <c r="G28" i="18"/>
  <c r="G27" i="18"/>
  <c r="G26" i="18"/>
  <c r="G25" i="18"/>
  <c r="G24" i="18"/>
  <c r="E30" i="18" l="1"/>
  <c r="D30" i="18"/>
  <c r="C30" i="18"/>
  <c r="E29" i="18"/>
  <c r="D29" i="18"/>
  <c r="C29" i="18"/>
  <c r="E28" i="18"/>
  <c r="D28" i="18"/>
  <c r="C28" i="18"/>
  <c r="E27" i="18"/>
  <c r="D27" i="18"/>
  <c r="C27" i="18"/>
  <c r="E26" i="18"/>
  <c r="D26" i="18"/>
  <c r="C26" i="18"/>
  <c r="E25" i="18"/>
  <c r="D25" i="18"/>
  <c r="C25" i="18"/>
  <c r="E24" i="18"/>
  <c r="D24" i="18"/>
  <c r="C24" i="18"/>
  <c r="D15" i="18"/>
  <c r="F30" i="18" l="1"/>
  <c r="F29" i="18"/>
  <c r="F28" i="18"/>
  <c r="F27" i="18"/>
  <c r="F26" i="18"/>
  <c r="F25" i="18"/>
  <c r="F24" i="18"/>
  <c r="N23" i="18" l="1"/>
  <c r="M23" i="18"/>
  <c r="L23" i="18"/>
  <c r="K23" i="18"/>
  <c r="J23" i="18"/>
  <c r="I23" i="18"/>
  <c r="H23" i="18"/>
  <c r="H31" i="18" s="1"/>
  <c r="G23" i="18"/>
  <c r="F23" i="18"/>
  <c r="E23" i="18"/>
  <c r="D23" i="18"/>
  <c r="D31" i="18" s="1"/>
  <c r="C23" i="18"/>
  <c r="O22" i="18"/>
  <c r="O21" i="18"/>
  <c r="O20" i="18"/>
  <c r="O19" i="18"/>
  <c r="O18" i="18"/>
  <c r="O17" i="18"/>
  <c r="O16" i="18"/>
  <c r="N15" i="18"/>
  <c r="M15" i="18"/>
  <c r="L15" i="18"/>
  <c r="K15" i="18"/>
  <c r="J15" i="18"/>
  <c r="I15" i="18"/>
  <c r="H15" i="18"/>
  <c r="G15" i="18"/>
  <c r="F15" i="18"/>
  <c r="E15" i="18"/>
  <c r="C15" i="18"/>
  <c r="O14" i="18"/>
  <c r="O13" i="18"/>
  <c r="O12" i="18"/>
  <c r="O11" i="18"/>
  <c r="O10" i="18"/>
  <c r="O9" i="18"/>
  <c r="O8" i="18"/>
  <c r="L31" i="18" l="1"/>
  <c r="E31" i="18"/>
  <c r="N31" i="18"/>
  <c r="G31" i="18"/>
  <c r="K31" i="18"/>
  <c r="I31" i="18"/>
  <c r="M31" i="18"/>
  <c r="F31" i="18"/>
  <c r="J31" i="18"/>
  <c r="C31" i="18"/>
  <c r="O15" i="18"/>
  <c r="O24" i="18"/>
  <c r="O28" i="18"/>
  <c r="O26" i="18"/>
  <c r="O30" i="18"/>
  <c r="O27" i="18"/>
  <c r="O25" i="18"/>
  <c r="O29" i="18"/>
  <c r="O23" i="18"/>
  <c r="N30" i="17"/>
  <c r="N29" i="17"/>
  <c r="N28" i="17"/>
  <c r="N27" i="17"/>
  <c r="N26" i="17"/>
  <c r="N25" i="17"/>
  <c r="N24" i="17"/>
  <c r="O31" i="18" l="1"/>
  <c r="N23" i="17"/>
  <c r="N15" i="17"/>
  <c r="N31" i="17" l="1"/>
  <c r="M30" i="17"/>
  <c r="M29" i="17"/>
  <c r="M28" i="17"/>
  <c r="M27" i="17"/>
  <c r="M26" i="17"/>
  <c r="M25" i="17"/>
  <c r="M24" i="17"/>
  <c r="M23" i="17"/>
  <c r="M15" i="17"/>
  <c r="M31" i="17" l="1"/>
  <c r="L30" i="17"/>
  <c r="L29" i="17"/>
  <c r="L28" i="17"/>
  <c r="L27" i="17"/>
  <c r="L26" i="17"/>
  <c r="L25" i="17"/>
  <c r="L24" i="17"/>
  <c r="L23" i="17"/>
  <c r="L15" i="17"/>
  <c r="L31" i="17" l="1"/>
  <c r="K30" i="17"/>
  <c r="K29" i="17"/>
  <c r="K28" i="17"/>
  <c r="K27" i="17"/>
  <c r="K26" i="17"/>
  <c r="K25" i="17"/>
  <c r="K24" i="17"/>
  <c r="K23" i="17"/>
  <c r="K15" i="17"/>
  <c r="K31" i="17" l="1"/>
  <c r="J30" i="17"/>
  <c r="J29" i="17"/>
  <c r="J28" i="17"/>
  <c r="J27" i="17"/>
  <c r="J26" i="17"/>
  <c r="J25" i="17"/>
  <c r="J24" i="17"/>
  <c r="J23" i="17"/>
  <c r="J15" i="17"/>
  <c r="J31" i="17" l="1"/>
  <c r="I30" i="17"/>
  <c r="I29" i="17"/>
  <c r="I28" i="17"/>
  <c r="I27" i="17"/>
  <c r="I26" i="17"/>
  <c r="I25" i="17"/>
  <c r="I24" i="17"/>
  <c r="I23" i="17"/>
  <c r="I15" i="17"/>
  <c r="I31" i="17" l="1"/>
  <c r="H30" i="17" l="1"/>
  <c r="H29" i="17"/>
  <c r="H28" i="17"/>
  <c r="H27" i="17"/>
  <c r="H26" i="17"/>
  <c r="H25" i="17"/>
  <c r="H24" i="17"/>
  <c r="H23" i="17"/>
  <c r="H31" i="17" s="1"/>
  <c r="H15" i="17"/>
  <c r="G30" i="17" l="1"/>
  <c r="G29" i="17"/>
  <c r="G28" i="17"/>
  <c r="G27" i="17"/>
  <c r="G26" i="17"/>
  <c r="G25" i="17"/>
  <c r="G24" i="17"/>
  <c r="G23" i="17"/>
  <c r="G31" i="17" s="1"/>
  <c r="G15" i="17"/>
  <c r="F30" i="17"/>
  <c r="E30" i="17"/>
  <c r="D30" i="17"/>
  <c r="F29" i="17"/>
  <c r="E29" i="17"/>
  <c r="D29" i="17"/>
  <c r="F28" i="17"/>
  <c r="E28" i="17"/>
  <c r="D28" i="17"/>
  <c r="F27" i="17"/>
  <c r="E27" i="17"/>
  <c r="D27" i="17"/>
  <c r="F26" i="17"/>
  <c r="E26" i="17"/>
  <c r="D26" i="17"/>
  <c r="F25" i="17"/>
  <c r="E25" i="17"/>
  <c r="D25" i="17"/>
  <c r="F24" i="17"/>
  <c r="E24" i="17"/>
  <c r="D24" i="17"/>
  <c r="C30" i="17"/>
  <c r="C29" i="17"/>
  <c r="C28" i="17"/>
  <c r="C27" i="17"/>
  <c r="C26" i="17"/>
  <c r="C25" i="17"/>
  <c r="C24" i="17"/>
  <c r="F23" i="17" l="1"/>
  <c r="F15" i="17"/>
  <c r="F31" i="17" l="1"/>
  <c r="E23" i="17"/>
  <c r="E15" i="17"/>
  <c r="E31" i="17" l="1"/>
  <c r="D23" i="17"/>
  <c r="D15" i="17"/>
  <c r="D31" i="17" l="1"/>
  <c r="C23" i="17"/>
  <c r="O23" i="17" s="1"/>
  <c r="O22" i="17"/>
  <c r="O21" i="17"/>
  <c r="O20" i="17"/>
  <c r="O19" i="17"/>
  <c r="O18" i="17"/>
  <c r="O17" i="17"/>
  <c r="O16" i="17"/>
  <c r="C15" i="17"/>
  <c r="O15" i="17" s="1"/>
  <c r="O14" i="17"/>
  <c r="O13" i="17"/>
  <c r="O12" i="17"/>
  <c r="O11" i="17"/>
  <c r="O10" i="17"/>
  <c r="O9" i="17"/>
  <c r="O8" i="17"/>
  <c r="O30" i="17" l="1"/>
  <c r="O25" i="17"/>
  <c r="O26" i="17"/>
  <c r="C31" i="17"/>
  <c r="O29" i="17"/>
  <c r="O27" i="17"/>
  <c r="O24" i="17"/>
  <c r="O28" i="17"/>
  <c r="O31" i="17"/>
  <c r="N30" i="16"/>
  <c r="N29" i="16"/>
  <c r="N28" i="16"/>
  <c r="N27" i="16"/>
  <c r="N26" i="16"/>
  <c r="N25" i="16"/>
  <c r="N24" i="16"/>
  <c r="M30" i="16" l="1"/>
  <c r="L30" i="16"/>
  <c r="M29" i="16"/>
  <c r="L29" i="16"/>
  <c r="M28" i="16"/>
  <c r="L28" i="16"/>
  <c r="M27" i="16"/>
  <c r="L27" i="16"/>
  <c r="M26" i="16"/>
  <c r="L26" i="16"/>
  <c r="M25" i="16"/>
  <c r="L25" i="16"/>
  <c r="M24" i="16"/>
  <c r="L24" i="16"/>
  <c r="K30" i="16"/>
  <c r="J30" i="16"/>
  <c r="I30" i="16"/>
  <c r="K29" i="16"/>
  <c r="J29" i="16"/>
  <c r="I29" i="16"/>
  <c r="K28" i="16"/>
  <c r="J28" i="16"/>
  <c r="I28" i="16"/>
  <c r="K27" i="16"/>
  <c r="J27" i="16"/>
  <c r="I27" i="16"/>
  <c r="K26" i="16"/>
  <c r="J26" i="16"/>
  <c r="I26" i="16"/>
  <c r="K25" i="16"/>
  <c r="J25" i="16"/>
  <c r="I25" i="16"/>
  <c r="K24" i="16"/>
  <c r="J24" i="16"/>
  <c r="I24" i="16"/>
  <c r="O8" i="3" l="1"/>
  <c r="O9" i="3"/>
  <c r="O10" i="3"/>
  <c r="O18" i="3" s="1"/>
  <c r="O12" i="3"/>
  <c r="O13" i="3"/>
  <c r="O14" i="3"/>
  <c r="I15" i="16"/>
  <c r="J15" i="16"/>
  <c r="K15" i="16"/>
  <c r="L15" i="16"/>
  <c r="M15" i="16"/>
  <c r="N15" i="16"/>
  <c r="I23" i="16"/>
  <c r="J23" i="16"/>
  <c r="K23" i="16"/>
  <c r="K31" i="16" s="1"/>
  <c r="L23" i="16"/>
  <c r="M23" i="16"/>
  <c r="N23" i="16"/>
  <c r="D25" i="16"/>
  <c r="O16" i="16"/>
  <c r="G28" i="16"/>
  <c r="H27" i="16"/>
  <c r="D27" i="16"/>
  <c r="F25" i="16"/>
  <c r="G24" i="16"/>
  <c r="D24" i="16"/>
  <c r="H24" i="16"/>
  <c r="E15" i="16"/>
  <c r="O8" i="16"/>
  <c r="E24" i="16"/>
  <c r="F27" i="16"/>
  <c r="F28" i="16"/>
  <c r="O11" i="16"/>
  <c r="F24" i="16"/>
  <c r="O19" i="16"/>
  <c r="G27" i="16"/>
  <c r="O20" i="16"/>
  <c r="H29" i="16"/>
  <c r="C25" i="16"/>
  <c r="G25" i="16"/>
  <c r="D28" i="16"/>
  <c r="H28" i="16"/>
  <c r="O12" i="16"/>
  <c r="E27" i="16"/>
  <c r="E28" i="16"/>
  <c r="D15" i="16"/>
  <c r="H15" i="16"/>
  <c r="O13" i="16"/>
  <c r="F15" i="16"/>
  <c r="C24" i="16"/>
  <c r="C28" i="16"/>
  <c r="C15" i="16"/>
  <c r="G15" i="16"/>
  <c r="E26" i="16"/>
  <c r="O21" i="16"/>
  <c r="H25" i="16"/>
  <c r="O17" i="16"/>
  <c r="F26" i="16"/>
  <c r="C23" i="16"/>
  <c r="G23" i="16"/>
  <c r="G31" i="16" s="1"/>
  <c r="E25" i="16"/>
  <c r="C27" i="16"/>
  <c r="O9" i="16"/>
  <c r="D26" i="16"/>
  <c r="H26" i="16"/>
  <c r="G26" i="16"/>
  <c r="D23" i="16"/>
  <c r="D31" i="16" s="1"/>
  <c r="H23" i="16"/>
  <c r="F23" i="16"/>
  <c r="O14" i="16"/>
  <c r="H30" i="16"/>
  <c r="O22" i="16"/>
  <c r="O10" i="16"/>
  <c r="O18" i="16"/>
  <c r="C26" i="16"/>
  <c r="E23" i="16"/>
  <c r="E31" i="16" s="1"/>
  <c r="I24" i="15"/>
  <c r="M24" i="15"/>
  <c r="O17" i="15"/>
  <c r="E24" i="15"/>
  <c r="N23" i="15"/>
  <c r="J23" i="15"/>
  <c r="F23" i="15"/>
  <c r="H24" i="15"/>
  <c r="D23" i="15"/>
  <c r="H23" i="15"/>
  <c r="D24" i="15"/>
  <c r="L24" i="15"/>
  <c r="L23" i="15"/>
  <c r="C20" i="15"/>
  <c r="G20" i="15"/>
  <c r="K20" i="15"/>
  <c r="C21" i="15"/>
  <c r="G21" i="15"/>
  <c r="K21" i="15"/>
  <c r="I22" i="15"/>
  <c r="F20" i="15"/>
  <c r="J20" i="15"/>
  <c r="N20" i="15"/>
  <c r="F21" i="15"/>
  <c r="J21" i="15"/>
  <c r="N21" i="15"/>
  <c r="G23" i="15"/>
  <c r="K23" i="15"/>
  <c r="C24" i="15"/>
  <c r="G24" i="15"/>
  <c r="K24" i="15"/>
  <c r="O12" i="15"/>
  <c r="O11" i="15"/>
  <c r="O8" i="15"/>
  <c r="C13" i="15"/>
  <c r="G13" i="15"/>
  <c r="K13" i="15"/>
  <c r="O10" i="15"/>
  <c r="D20" i="15"/>
  <c r="H20" i="15"/>
  <c r="L20" i="15"/>
  <c r="E23" i="15"/>
  <c r="I23" i="15"/>
  <c r="M23" i="15"/>
  <c r="E20" i="15"/>
  <c r="I20" i="15"/>
  <c r="M20" i="15"/>
  <c r="E19" i="15"/>
  <c r="I19" i="15"/>
  <c r="M22" i="15"/>
  <c r="F24" i="15"/>
  <c r="J24" i="15"/>
  <c r="N24" i="15"/>
  <c r="H13" i="15"/>
  <c r="L13" i="15"/>
  <c r="E13" i="15"/>
  <c r="I13" i="15"/>
  <c r="M13" i="15"/>
  <c r="F13" i="15"/>
  <c r="J13" i="15"/>
  <c r="N13" i="15"/>
  <c r="E22" i="15"/>
  <c r="D13" i="15"/>
  <c r="O18" i="15"/>
  <c r="O24" i="15" s="1"/>
  <c r="D21" i="15"/>
  <c r="H21" i="15"/>
  <c r="L21" i="15"/>
  <c r="O14" i="15"/>
  <c r="O15" i="15"/>
  <c r="F22" i="15"/>
  <c r="J22" i="15"/>
  <c r="N22" i="15"/>
  <c r="K19" i="15"/>
  <c r="K25" i="15" s="1"/>
  <c r="E21" i="15"/>
  <c r="I21" i="15"/>
  <c r="M21" i="15"/>
  <c r="C23" i="15"/>
  <c r="C19" i="15"/>
  <c r="C25" i="15" s="1"/>
  <c r="G22" i="15"/>
  <c r="K22" i="15"/>
  <c r="O9" i="15"/>
  <c r="D22" i="15"/>
  <c r="H22" i="15"/>
  <c r="L22" i="15"/>
  <c r="L19" i="15"/>
  <c r="L25" i="15" s="1"/>
  <c r="M19" i="15"/>
  <c r="O16" i="15"/>
  <c r="C22" i="15"/>
  <c r="N19" i="15"/>
  <c r="N25" i="15" s="1"/>
  <c r="D19" i="15"/>
  <c r="D25" i="15" s="1"/>
  <c r="J19" i="15"/>
  <c r="G19" i="15"/>
  <c r="F19" i="15"/>
  <c r="F25" i="15" s="1"/>
  <c r="H19" i="15"/>
  <c r="O17" i="14"/>
  <c r="O11" i="14"/>
  <c r="K23" i="14"/>
  <c r="G24" i="14"/>
  <c r="K24" i="14"/>
  <c r="O8" i="14"/>
  <c r="K13" i="14"/>
  <c r="O12" i="14"/>
  <c r="C20" i="14"/>
  <c r="G20" i="14"/>
  <c r="K20" i="14"/>
  <c r="C21" i="14"/>
  <c r="G21" i="14"/>
  <c r="K21" i="14"/>
  <c r="G23" i="14"/>
  <c r="C24" i="14"/>
  <c r="D20" i="14"/>
  <c r="H20" i="14"/>
  <c r="L20" i="14"/>
  <c r="D23" i="14"/>
  <c r="H23" i="14"/>
  <c r="L23" i="14"/>
  <c r="D24" i="14"/>
  <c r="H24" i="14"/>
  <c r="L24" i="14"/>
  <c r="E20" i="14"/>
  <c r="I20" i="14"/>
  <c r="M20" i="14"/>
  <c r="E23" i="14"/>
  <c r="I23" i="14"/>
  <c r="M23" i="14"/>
  <c r="E24" i="14"/>
  <c r="I24" i="14"/>
  <c r="M24" i="14"/>
  <c r="F20" i="14"/>
  <c r="J20" i="14"/>
  <c r="N20" i="14"/>
  <c r="F21" i="14"/>
  <c r="J21" i="14"/>
  <c r="N21" i="14"/>
  <c r="F23" i="14"/>
  <c r="J23" i="14"/>
  <c r="N23" i="14"/>
  <c r="F24" i="14"/>
  <c r="J24" i="14"/>
  <c r="N24" i="14"/>
  <c r="G13" i="14"/>
  <c r="D13" i="14"/>
  <c r="H13" i="14"/>
  <c r="L13" i="14"/>
  <c r="D19" i="14"/>
  <c r="E13" i="14"/>
  <c r="I13" i="14"/>
  <c r="M13" i="14"/>
  <c r="F13" i="14"/>
  <c r="J13" i="14"/>
  <c r="N13" i="14"/>
  <c r="O10" i="14"/>
  <c r="O14" i="14"/>
  <c r="E22" i="14"/>
  <c r="I22" i="14"/>
  <c r="M22" i="14"/>
  <c r="O18" i="14"/>
  <c r="N19" i="14"/>
  <c r="N25" i="14" s="1"/>
  <c r="D21" i="14"/>
  <c r="H21" i="14"/>
  <c r="L21" i="14"/>
  <c r="O15" i="14"/>
  <c r="F22" i="14"/>
  <c r="J22" i="14"/>
  <c r="N22" i="14"/>
  <c r="C19" i="14"/>
  <c r="G19" i="14"/>
  <c r="E21" i="14"/>
  <c r="I21" i="14"/>
  <c r="M21" i="14"/>
  <c r="C23" i="14"/>
  <c r="G22" i="14"/>
  <c r="K22" i="14"/>
  <c r="O9" i="14"/>
  <c r="O21" i="14" s="1"/>
  <c r="D22" i="14"/>
  <c r="H22" i="14"/>
  <c r="L22" i="14"/>
  <c r="H19" i="14"/>
  <c r="H25" i="14" s="1"/>
  <c r="M19" i="14"/>
  <c r="O16" i="14"/>
  <c r="O22" i="14" s="1"/>
  <c r="C22" i="14"/>
  <c r="J19" i="14"/>
  <c r="I19" i="14"/>
  <c r="I25" i="14" s="1"/>
  <c r="K19" i="14"/>
  <c r="K25" i="14" s="1"/>
  <c r="F19" i="14"/>
  <c r="F25" i="14" s="1"/>
  <c r="E19" i="14"/>
  <c r="E25" i="14" s="1"/>
  <c r="L19" i="14"/>
  <c r="C13" i="14"/>
  <c r="O13" i="14" s="1"/>
  <c r="I24" i="13"/>
  <c r="M23" i="13"/>
  <c r="I23" i="13"/>
  <c r="E23" i="13"/>
  <c r="K21" i="13"/>
  <c r="G21" i="13"/>
  <c r="C21" i="13"/>
  <c r="K20" i="13"/>
  <c r="G20" i="13"/>
  <c r="C20" i="13"/>
  <c r="N24" i="13"/>
  <c r="K24" i="13"/>
  <c r="J24" i="13"/>
  <c r="G24" i="13"/>
  <c r="C24" i="13"/>
  <c r="L23" i="13"/>
  <c r="H23" i="13"/>
  <c r="D23" i="13"/>
  <c r="N24" i="12"/>
  <c r="J24" i="12"/>
  <c r="F24" i="12"/>
  <c r="N23" i="12"/>
  <c r="J23" i="12"/>
  <c r="F23" i="12"/>
  <c r="M20" i="12"/>
  <c r="I20" i="12"/>
  <c r="E20" i="12"/>
  <c r="O14" i="12"/>
  <c r="K24" i="12"/>
  <c r="G24" i="12"/>
  <c r="C24" i="12"/>
  <c r="L23" i="12"/>
  <c r="H23" i="12"/>
  <c r="D23" i="12"/>
  <c r="O11" i="12"/>
  <c r="N21" i="12"/>
  <c r="J21" i="12"/>
  <c r="F21" i="12"/>
  <c r="K20" i="12"/>
  <c r="G20" i="12"/>
  <c r="C20" i="12"/>
  <c r="N24" i="10"/>
  <c r="J24" i="10"/>
  <c r="F24" i="10"/>
  <c r="N23" i="10"/>
  <c r="J23" i="10"/>
  <c r="F23" i="10"/>
  <c r="M20" i="10"/>
  <c r="I20" i="10"/>
  <c r="E20" i="10"/>
  <c r="K24" i="10"/>
  <c r="G24" i="10"/>
  <c r="C24" i="10"/>
  <c r="L23" i="10"/>
  <c r="H23" i="10"/>
  <c r="D23" i="10"/>
  <c r="O11" i="10"/>
  <c r="J24" i="9"/>
  <c r="F24" i="9"/>
  <c r="N23" i="9"/>
  <c r="J23" i="9"/>
  <c r="F23" i="9"/>
  <c r="K24" i="9"/>
  <c r="G24" i="9"/>
  <c r="C24" i="9"/>
  <c r="L23" i="9"/>
  <c r="H23" i="9"/>
  <c r="O11" i="9"/>
  <c r="K24" i="8"/>
  <c r="G24" i="8"/>
  <c r="C24" i="8"/>
  <c r="L23" i="8"/>
  <c r="H23" i="8"/>
  <c r="O11" i="8"/>
  <c r="N24" i="7"/>
  <c r="M24" i="7"/>
  <c r="L24" i="7"/>
  <c r="J24" i="7"/>
  <c r="I24" i="7"/>
  <c r="H24" i="7"/>
  <c r="F24" i="7"/>
  <c r="E24" i="7"/>
  <c r="D24" i="7"/>
  <c r="O18" i="7"/>
  <c r="N23" i="7"/>
  <c r="M23" i="7"/>
  <c r="K23" i="7"/>
  <c r="J23" i="7"/>
  <c r="I23" i="7"/>
  <c r="G23" i="7"/>
  <c r="F23" i="7"/>
  <c r="E23" i="7"/>
  <c r="O17" i="7"/>
  <c r="K21" i="7"/>
  <c r="G21" i="7"/>
  <c r="F21" i="7"/>
  <c r="C21" i="7"/>
  <c r="N20" i="7"/>
  <c r="M20" i="7"/>
  <c r="L20" i="7"/>
  <c r="K20" i="7"/>
  <c r="J20" i="7"/>
  <c r="I20" i="7"/>
  <c r="H20" i="7"/>
  <c r="G20" i="7"/>
  <c r="F20" i="7"/>
  <c r="E20" i="7"/>
  <c r="D20" i="7"/>
  <c r="C20" i="7"/>
  <c r="K24" i="7"/>
  <c r="G24" i="7"/>
  <c r="C24" i="7"/>
  <c r="L23" i="7"/>
  <c r="H23" i="7"/>
  <c r="D23" i="7"/>
  <c r="O11" i="7"/>
  <c r="N21" i="7"/>
  <c r="M13" i="7"/>
  <c r="J21" i="7"/>
  <c r="I13" i="7"/>
  <c r="E13" i="7"/>
  <c r="O8" i="7"/>
  <c r="J24" i="6"/>
  <c r="F24" i="6"/>
  <c r="N23" i="6"/>
  <c r="J23" i="6"/>
  <c r="F23" i="6"/>
  <c r="M20" i="6"/>
  <c r="I20" i="6"/>
  <c r="E20" i="6"/>
  <c r="O12" i="6"/>
  <c r="O11" i="6"/>
  <c r="O8" i="13"/>
  <c r="E20" i="13"/>
  <c r="I20" i="13"/>
  <c r="M20" i="13"/>
  <c r="G22" i="13"/>
  <c r="O17" i="13"/>
  <c r="G23" i="13"/>
  <c r="K23" i="13"/>
  <c r="O18" i="13"/>
  <c r="D13" i="13"/>
  <c r="H13" i="13"/>
  <c r="L13" i="13"/>
  <c r="F20" i="13"/>
  <c r="J20" i="13"/>
  <c r="N20" i="13"/>
  <c r="F21" i="13"/>
  <c r="J21" i="13"/>
  <c r="N21" i="13"/>
  <c r="D24" i="13"/>
  <c r="H24" i="13"/>
  <c r="L24" i="13"/>
  <c r="E13" i="13"/>
  <c r="I13" i="13"/>
  <c r="M13" i="13"/>
  <c r="O11" i="13"/>
  <c r="C19" i="13"/>
  <c r="K22" i="13"/>
  <c r="E24" i="13"/>
  <c r="M24" i="13"/>
  <c r="D20" i="13"/>
  <c r="H20" i="13"/>
  <c r="L20" i="13"/>
  <c r="F19" i="13"/>
  <c r="F23" i="13"/>
  <c r="J23" i="13"/>
  <c r="N23" i="13"/>
  <c r="F24" i="13"/>
  <c r="G13" i="13"/>
  <c r="K13" i="13"/>
  <c r="J22" i="13"/>
  <c r="F13" i="13"/>
  <c r="J13" i="13"/>
  <c r="N13" i="13"/>
  <c r="F22" i="13"/>
  <c r="N22" i="13"/>
  <c r="O10" i="13"/>
  <c r="O14" i="13"/>
  <c r="E22" i="13"/>
  <c r="I22" i="13"/>
  <c r="M22" i="13"/>
  <c r="J19" i="13"/>
  <c r="J25" i="13" s="1"/>
  <c r="N19" i="13"/>
  <c r="D21" i="13"/>
  <c r="H21" i="13"/>
  <c r="L21" i="13"/>
  <c r="C22" i="13"/>
  <c r="O15" i="13"/>
  <c r="G19" i="13"/>
  <c r="G25" i="13" s="1"/>
  <c r="K19" i="13"/>
  <c r="K25" i="13" s="1"/>
  <c r="E21" i="13"/>
  <c r="I21" i="13"/>
  <c r="M21" i="13"/>
  <c r="C23" i="13"/>
  <c r="O12" i="13"/>
  <c r="O9" i="13"/>
  <c r="D22" i="13"/>
  <c r="H22" i="13"/>
  <c r="L22" i="13"/>
  <c r="E13" i="12"/>
  <c r="I13" i="12"/>
  <c r="M13" i="12"/>
  <c r="F20" i="12"/>
  <c r="J20" i="12"/>
  <c r="N20" i="12"/>
  <c r="O17" i="12"/>
  <c r="O23" i="12" s="1"/>
  <c r="G23" i="12"/>
  <c r="K23" i="12"/>
  <c r="O18" i="12"/>
  <c r="C21" i="12"/>
  <c r="G21" i="12"/>
  <c r="K21" i="12"/>
  <c r="C19" i="12"/>
  <c r="D24" i="12"/>
  <c r="H24" i="12"/>
  <c r="L24" i="12"/>
  <c r="D20" i="12"/>
  <c r="H20" i="12"/>
  <c r="L20" i="12"/>
  <c r="E23" i="12"/>
  <c r="I23" i="12"/>
  <c r="M23" i="12"/>
  <c r="E24" i="12"/>
  <c r="I24" i="12"/>
  <c r="M24" i="12"/>
  <c r="L13" i="12"/>
  <c r="G22" i="12"/>
  <c r="C13" i="12"/>
  <c r="G13" i="12"/>
  <c r="K13" i="12"/>
  <c r="D13" i="12"/>
  <c r="H13" i="12"/>
  <c r="E22" i="12"/>
  <c r="I22" i="12"/>
  <c r="M22" i="12"/>
  <c r="D21" i="12"/>
  <c r="H21" i="12"/>
  <c r="L21" i="12"/>
  <c r="C22" i="12"/>
  <c r="O15" i="12"/>
  <c r="F22" i="12"/>
  <c r="J22" i="12"/>
  <c r="N22" i="12"/>
  <c r="G19" i="12"/>
  <c r="K19" i="12"/>
  <c r="E21" i="12"/>
  <c r="I21" i="12"/>
  <c r="M21" i="12"/>
  <c r="C23" i="12"/>
  <c r="O8" i="12"/>
  <c r="O12" i="12"/>
  <c r="F13" i="12"/>
  <c r="J13" i="12"/>
  <c r="N13" i="12"/>
  <c r="O9" i="12"/>
  <c r="O21" i="12" s="1"/>
  <c r="D22" i="12"/>
  <c r="H22" i="12"/>
  <c r="L22" i="12"/>
  <c r="O8" i="11"/>
  <c r="O11" i="11"/>
  <c r="O12" i="11"/>
  <c r="C20" i="11"/>
  <c r="G20" i="11"/>
  <c r="K20" i="11"/>
  <c r="C21" i="11"/>
  <c r="G21" i="11"/>
  <c r="K21" i="11"/>
  <c r="O17" i="11"/>
  <c r="O23" i="11" s="1"/>
  <c r="G23" i="11"/>
  <c r="K23" i="11"/>
  <c r="C24" i="11"/>
  <c r="G24" i="11"/>
  <c r="K24" i="11"/>
  <c r="D20" i="11"/>
  <c r="H20" i="11"/>
  <c r="L20" i="11"/>
  <c r="D23" i="11"/>
  <c r="H23" i="11"/>
  <c r="L23" i="11"/>
  <c r="D24" i="11"/>
  <c r="H24" i="11"/>
  <c r="L24" i="11"/>
  <c r="E20" i="11"/>
  <c r="I20" i="11"/>
  <c r="M20" i="11"/>
  <c r="E23" i="11"/>
  <c r="I23" i="11"/>
  <c r="M23" i="11"/>
  <c r="E24" i="11"/>
  <c r="I24" i="11"/>
  <c r="M24" i="11"/>
  <c r="F20" i="11"/>
  <c r="J20" i="11"/>
  <c r="N20" i="11"/>
  <c r="F21" i="11"/>
  <c r="J21" i="11"/>
  <c r="N21" i="11"/>
  <c r="F23" i="11"/>
  <c r="J23" i="11"/>
  <c r="N23" i="11"/>
  <c r="F24" i="11"/>
  <c r="J24" i="11"/>
  <c r="N24" i="11"/>
  <c r="G13" i="11"/>
  <c r="K13" i="11"/>
  <c r="D13" i="11"/>
  <c r="H13" i="11"/>
  <c r="L13" i="11"/>
  <c r="E13" i="11"/>
  <c r="I13" i="11"/>
  <c r="M13" i="11"/>
  <c r="F13" i="11"/>
  <c r="J13" i="11"/>
  <c r="N13" i="11"/>
  <c r="O10" i="11"/>
  <c r="O14" i="11"/>
  <c r="E22" i="11"/>
  <c r="I22" i="11"/>
  <c r="M22" i="11"/>
  <c r="O18" i="11"/>
  <c r="D21" i="11"/>
  <c r="H21" i="11"/>
  <c r="L21" i="11"/>
  <c r="O15" i="11"/>
  <c r="F22" i="11"/>
  <c r="J22" i="11"/>
  <c r="N22" i="11"/>
  <c r="G19" i="11"/>
  <c r="G25" i="11" s="1"/>
  <c r="E21" i="11"/>
  <c r="I21" i="11"/>
  <c r="M21" i="11"/>
  <c r="C23" i="11"/>
  <c r="C19" i="11"/>
  <c r="G22" i="11"/>
  <c r="K22" i="11"/>
  <c r="O9" i="11"/>
  <c r="D22" i="11"/>
  <c r="H22" i="11"/>
  <c r="L22" i="11"/>
  <c r="E13" i="10"/>
  <c r="I13" i="10"/>
  <c r="M13" i="10"/>
  <c r="F20" i="10"/>
  <c r="J20" i="10"/>
  <c r="N20" i="10"/>
  <c r="O17" i="10"/>
  <c r="G23" i="10"/>
  <c r="K23" i="10"/>
  <c r="O18" i="10"/>
  <c r="C20" i="10"/>
  <c r="G20" i="10"/>
  <c r="K20" i="10"/>
  <c r="C21" i="10"/>
  <c r="G21" i="10"/>
  <c r="K21" i="10"/>
  <c r="D24" i="10"/>
  <c r="H24" i="10"/>
  <c r="L24" i="10"/>
  <c r="O8" i="10"/>
  <c r="D20" i="10"/>
  <c r="H20" i="10"/>
  <c r="L20" i="10"/>
  <c r="D22" i="10"/>
  <c r="H22" i="10"/>
  <c r="L22" i="10"/>
  <c r="E23" i="10"/>
  <c r="I23" i="10"/>
  <c r="M23" i="10"/>
  <c r="E24" i="10"/>
  <c r="I24" i="10"/>
  <c r="M24" i="10"/>
  <c r="C13" i="10"/>
  <c r="G13" i="10"/>
  <c r="K13" i="10"/>
  <c r="G22" i="10"/>
  <c r="D13" i="10"/>
  <c r="H13" i="10"/>
  <c r="L13" i="10"/>
  <c r="K22" i="10"/>
  <c r="O14" i="10"/>
  <c r="E22" i="10"/>
  <c r="I22" i="10"/>
  <c r="M22" i="10"/>
  <c r="D21" i="10"/>
  <c r="H21" i="10"/>
  <c r="L21" i="10"/>
  <c r="C22" i="10"/>
  <c r="O15" i="10"/>
  <c r="F22" i="10"/>
  <c r="J22" i="10"/>
  <c r="C19" i="10"/>
  <c r="G19" i="10"/>
  <c r="K19" i="10"/>
  <c r="E21" i="10"/>
  <c r="I21" i="10"/>
  <c r="M21" i="10"/>
  <c r="C23" i="10"/>
  <c r="O12" i="10"/>
  <c r="F13" i="10"/>
  <c r="J13" i="10"/>
  <c r="N13" i="10"/>
  <c r="D19" i="10"/>
  <c r="H19" i="10"/>
  <c r="L19" i="10"/>
  <c r="F21" i="10"/>
  <c r="J21" i="10"/>
  <c r="N21" i="10"/>
  <c r="O9" i="10"/>
  <c r="E13" i="9"/>
  <c r="I13" i="9"/>
  <c r="M13" i="9"/>
  <c r="F20" i="9"/>
  <c r="J20" i="9"/>
  <c r="N20" i="9"/>
  <c r="F21" i="9"/>
  <c r="J21" i="9"/>
  <c r="N21" i="9"/>
  <c r="O17" i="9"/>
  <c r="G23" i="9"/>
  <c r="K23" i="9"/>
  <c r="O18" i="9"/>
  <c r="C20" i="9"/>
  <c r="G20" i="9"/>
  <c r="K20" i="9"/>
  <c r="C21" i="9"/>
  <c r="G21" i="9"/>
  <c r="K21" i="9"/>
  <c r="D23" i="9"/>
  <c r="D24" i="9"/>
  <c r="H24" i="9"/>
  <c r="L24" i="9"/>
  <c r="O8" i="9"/>
  <c r="D20" i="9"/>
  <c r="H20" i="9"/>
  <c r="L20" i="9"/>
  <c r="G22" i="9"/>
  <c r="E23" i="9"/>
  <c r="I23" i="9"/>
  <c r="M23" i="9"/>
  <c r="E24" i="9"/>
  <c r="I24" i="9"/>
  <c r="M24" i="9"/>
  <c r="E20" i="9"/>
  <c r="I20" i="9"/>
  <c r="M20" i="9"/>
  <c r="K19" i="9"/>
  <c r="N24" i="9"/>
  <c r="F13" i="9"/>
  <c r="J13" i="9"/>
  <c r="N13" i="9"/>
  <c r="G13" i="9"/>
  <c r="K13" i="9"/>
  <c r="D13" i="9"/>
  <c r="H13" i="9"/>
  <c r="L13" i="9"/>
  <c r="E19" i="9"/>
  <c r="K22" i="9"/>
  <c r="O10" i="9"/>
  <c r="O14" i="9"/>
  <c r="O20" i="9" s="1"/>
  <c r="E22" i="9"/>
  <c r="I22" i="9"/>
  <c r="M22" i="9"/>
  <c r="D21" i="9"/>
  <c r="H21" i="9"/>
  <c r="L21" i="9"/>
  <c r="O15" i="9"/>
  <c r="F22" i="9"/>
  <c r="J22" i="9"/>
  <c r="N22" i="9"/>
  <c r="C19" i="9"/>
  <c r="G19" i="9"/>
  <c r="E21" i="9"/>
  <c r="I21" i="9"/>
  <c r="M21" i="9"/>
  <c r="C23" i="9"/>
  <c r="O12" i="9"/>
  <c r="O9" i="9"/>
  <c r="D22" i="9"/>
  <c r="H22" i="9"/>
  <c r="L22" i="9"/>
  <c r="E13" i="8"/>
  <c r="I13" i="8"/>
  <c r="M13" i="8"/>
  <c r="F20" i="8"/>
  <c r="J20" i="8"/>
  <c r="N20" i="8"/>
  <c r="F21" i="8"/>
  <c r="J21" i="8"/>
  <c r="N21" i="8"/>
  <c r="O17" i="8"/>
  <c r="G23" i="8"/>
  <c r="K23" i="8"/>
  <c r="O18" i="8"/>
  <c r="C20" i="8"/>
  <c r="G20" i="8"/>
  <c r="K20" i="8"/>
  <c r="C21" i="8"/>
  <c r="G21" i="8"/>
  <c r="K21" i="8"/>
  <c r="D23" i="8"/>
  <c r="D24" i="8"/>
  <c r="H24" i="8"/>
  <c r="L24" i="8"/>
  <c r="O8" i="8"/>
  <c r="D20" i="8"/>
  <c r="H20" i="8"/>
  <c r="L20" i="8"/>
  <c r="G22" i="8"/>
  <c r="E23" i="8"/>
  <c r="I23" i="8"/>
  <c r="M23" i="8"/>
  <c r="E24" i="8"/>
  <c r="I24" i="8"/>
  <c r="M24" i="8"/>
  <c r="E20" i="8"/>
  <c r="I20" i="8"/>
  <c r="M20" i="8"/>
  <c r="F23" i="8"/>
  <c r="J23" i="8"/>
  <c r="N23" i="8"/>
  <c r="F24" i="8"/>
  <c r="J24" i="8"/>
  <c r="N24" i="8"/>
  <c r="F13" i="8"/>
  <c r="J13" i="8"/>
  <c r="N13" i="8"/>
  <c r="G13" i="8"/>
  <c r="K13" i="8"/>
  <c r="D13" i="8"/>
  <c r="H13" i="8"/>
  <c r="L13" i="8"/>
  <c r="K22" i="8"/>
  <c r="O10" i="8"/>
  <c r="O14" i="8"/>
  <c r="E22" i="8"/>
  <c r="I22" i="8"/>
  <c r="M22" i="8"/>
  <c r="D21" i="8"/>
  <c r="H21" i="8"/>
  <c r="L21" i="8"/>
  <c r="O15" i="8"/>
  <c r="F22" i="8"/>
  <c r="J22" i="8"/>
  <c r="N22" i="8"/>
  <c r="C19" i="8"/>
  <c r="K19" i="8"/>
  <c r="E21" i="8"/>
  <c r="I21" i="8"/>
  <c r="M21" i="8"/>
  <c r="C23" i="8"/>
  <c r="O12" i="8"/>
  <c r="O9" i="8"/>
  <c r="D22" i="8"/>
  <c r="H22" i="8"/>
  <c r="L22" i="8"/>
  <c r="F13" i="7"/>
  <c r="G13" i="7"/>
  <c r="K13" i="7"/>
  <c r="G22" i="7"/>
  <c r="D13" i="7"/>
  <c r="H13" i="7"/>
  <c r="L13" i="7"/>
  <c r="E19" i="7"/>
  <c r="E25" i="7" s="1"/>
  <c r="I19" i="7"/>
  <c r="K22" i="7"/>
  <c r="O10" i="7"/>
  <c r="O14" i="7"/>
  <c r="E22" i="7"/>
  <c r="I22" i="7"/>
  <c r="M22" i="7"/>
  <c r="F19" i="7"/>
  <c r="D21" i="7"/>
  <c r="H21" i="7"/>
  <c r="L21" i="7"/>
  <c r="C22" i="7"/>
  <c r="O15" i="7"/>
  <c r="F22" i="7"/>
  <c r="J22" i="7"/>
  <c r="N22" i="7"/>
  <c r="C19" i="7"/>
  <c r="G19" i="7"/>
  <c r="K19" i="7"/>
  <c r="K25" i="7" s="1"/>
  <c r="E21" i="7"/>
  <c r="I21" i="7"/>
  <c r="M21" i="7"/>
  <c r="C23" i="7"/>
  <c r="O12" i="7"/>
  <c r="J13" i="7"/>
  <c r="N13" i="7"/>
  <c r="O9" i="7"/>
  <c r="D22" i="7"/>
  <c r="H22" i="7"/>
  <c r="L22" i="7"/>
  <c r="E13" i="6"/>
  <c r="I13" i="6"/>
  <c r="M13" i="6"/>
  <c r="F20" i="6"/>
  <c r="J20" i="6"/>
  <c r="N20" i="6"/>
  <c r="F21" i="6"/>
  <c r="J21" i="6"/>
  <c r="N21" i="6"/>
  <c r="O17" i="6"/>
  <c r="G23" i="6"/>
  <c r="K23" i="6"/>
  <c r="C24" i="6"/>
  <c r="G24" i="6"/>
  <c r="K24" i="6"/>
  <c r="C20" i="6"/>
  <c r="G20" i="6"/>
  <c r="K20" i="6"/>
  <c r="C21" i="6"/>
  <c r="G21" i="6"/>
  <c r="K21" i="6"/>
  <c r="D23" i="6"/>
  <c r="H23" i="6"/>
  <c r="L23" i="6"/>
  <c r="D24" i="6"/>
  <c r="H24" i="6"/>
  <c r="L24" i="6"/>
  <c r="O8" i="6"/>
  <c r="D20" i="6"/>
  <c r="H20" i="6"/>
  <c r="L20" i="6"/>
  <c r="E23" i="6"/>
  <c r="I23" i="6"/>
  <c r="M23" i="6"/>
  <c r="E24" i="6"/>
  <c r="I24" i="6"/>
  <c r="M24" i="6"/>
  <c r="N24" i="6"/>
  <c r="F13" i="6"/>
  <c r="J13" i="6"/>
  <c r="N13" i="6"/>
  <c r="C13" i="6"/>
  <c r="G13" i="6"/>
  <c r="K13" i="6"/>
  <c r="G22" i="6"/>
  <c r="D13" i="6"/>
  <c r="H13" i="6"/>
  <c r="L13" i="6"/>
  <c r="I19" i="6"/>
  <c r="M19" i="6"/>
  <c r="K22" i="6"/>
  <c r="O10" i="6"/>
  <c r="O14" i="6"/>
  <c r="E22" i="6"/>
  <c r="I22" i="6"/>
  <c r="M22" i="6"/>
  <c r="O18" i="6"/>
  <c r="D21" i="6"/>
  <c r="H21" i="6"/>
  <c r="L21" i="6"/>
  <c r="C22" i="6"/>
  <c r="O15" i="6"/>
  <c r="F22" i="6"/>
  <c r="J22" i="6"/>
  <c r="N22" i="6"/>
  <c r="C19" i="6"/>
  <c r="C25" i="6" s="1"/>
  <c r="G19" i="6"/>
  <c r="G25" i="6" s="1"/>
  <c r="K19" i="6"/>
  <c r="K25" i="6" s="1"/>
  <c r="E21" i="6"/>
  <c r="I21" i="6"/>
  <c r="M21" i="6"/>
  <c r="C23" i="6"/>
  <c r="O9" i="6"/>
  <c r="D22" i="6"/>
  <c r="H22" i="6"/>
  <c r="L22" i="6"/>
  <c r="N15" i="5"/>
  <c r="J15" i="5"/>
  <c r="F15" i="5"/>
  <c r="N18" i="5"/>
  <c r="M18" i="5"/>
  <c r="L18" i="5"/>
  <c r="K18" i="5"/>
  <c r="J18" i="5"/>
  <c r="I18" i="5"/>
  <c r="H18" i="5"/>
  <c r="G18" i="5"/>
  <c r="F18" i="5"/>
  <c r="E18" i="5"/>
  <c r="D18" i="5"/>
  <c r="C18" i="5"/>
  <c r="N17" i="5"/>
  <c r="M17" i="5"/>
  <c r="L17" i="5"/>
  <c r="K17" i="5"/>
  <c r="J17" i="5"/>
  <c r="I17" i="5"/>
  <c r="H17" i="5"/>
  <c r="G17" i="5"/>
  <c r="F17" i="5"/>
  <c r="E17" i="5"/>
  <c r="D17" i="5"/>
  <c r="C17" i="5"/>
  <c r="N16" i="5"/>
  <c r="M16" i="5"/>
  <c r="L16" i="5"/>
  <c r="K15" i="5"/>
  <c r="J16" i="5"/>
  <c r="I16" i="5"/>
  <c r="H16" i="5"/>
  <c r="G15" i="5"/>
  <c r="F16" i="5"/>
  <c r="E16" i="5"/>
  <c r="D16" i="5"/>
  <c r="C15" i="5"/>
  <c r="N11" i="5"/>
  <c r="J11" i="5"/>
  <c r="J19" i="5" s="1"/>
  <c r="F11" i="5"/>
  <c r="O10" i="5"/>
  <c r="O9" i="5"/>
  <c r="M11" i="5"/>
  <c r="L11" i="5"/>
  <c r="K11" i="5"/>
  <c r="I11" i="5"/>
  <c r="H11" i="5"/>
  <c r="G11" i="5"/>
  <c r="E11" i="5"/>
  <c r="D11" i="5"/>
  <c r="C11" i="5"/>
  <c r="C19" i="5" s="1"/>
  <c r="C11" i="4"/>
  <c r="G11" i="4"/>
  <c r="K11" i="4"/>
  <c r="O8" i="4"/>
  <c r="O9" i="4"/>
  <c r="O10" i="4"/>
  <c r="D11" i="4"/>
  <c r="E11" i="4"/>
  <c r="F11" i="4"/>
  <c r="H11" i="4"/>
  <c r="I11" i="4"/>
  <c r="J11" i="4"/>
  <c r="L11" i="4"/>
  <c r="M11" i="4"/>
  <c r="N11" i="4"/>
  <c r="C15" i="4"/>
  <c r="C19" i="4" s="1"/>
  <c r="O12" i="4"/>
  <c r="G15" i="4"/>
  <c r="K15" i="4"/>
  <c r="D15" i="4"/>
  <c r="H15" i="4"/>
  <c r="H19" i="4" s="1"/>
  <c r="L15" i="4"/>
  <c r="L19" i="4" s="1"/>
  <c r="O13" i="4"/>
  <c r="O14" i="4"/>
  <c r="O18" i="4" s="1"/>
  <c r="E15" i="4"/>
  <c r="F15" i="4"/>
  <c r="I15" i="4"/>
  <c r="J15" i="4"/>
  <c r="J19" i="4" s="1"/>
  <c r="M15" i="4"/>
  <c r="N15" i="4"/>
  <c r="C16" i="4"/>
  <c r="D16" i="4"/>
  <c r="E16" i="4"/>
  <c r="F16" i="4"/>
  <c r="G16" i="4"/>
  <c r="H16" i="4"/>
  <c r="I16" i="4"/>
  <c r="J16" i="4"/>
  <c r="K16" i="4"/>
  <c r="L16" i="4"/>
  <c r="M16" i="4"/>
  <c r="N16" i="4"/>
  <c r="C17" i="4"/>
  <c r="D17" i="4"/>
  <c r="E17" i="4"/>
  <c r="F17" i="4"/>
  <c r="G17" i="4"/>
  <c r="H17" i="4"/>
  <c r="I17" i="4"/>
  <c r="J17" i="4"/>
  <c r="K17" i="4"/>
  <c r="L17" i="4"/>
  <c r="M17" i="4"/>
  <c r="N17" i="4"/>
  <c r="C18" i="4"/>
  <c r="D18" i="4"/>
  <c r="E18" i="4"/>
  <c r="F18" i="4"/>
  <c r="G18" i="4"/>
  <c r="H18" i="4"/>
  <c r="I18" i="4"/>
  <c r="J18" i="4"/>
  <c r="K18" i="4"/>
  <c r="L18" i="4"/>
  <c r="M18" i="4"/>
  <c r="N18" i="4"/>
  <c r="F19" i="4"/>
  <c r="O24" i="12"/>
  <c r="O23" i="13"/>
  <c r="O24" i="11"/>
  <c r="L19" i="13"/>
  <c r="L25" i="13" s="1"/>
  <c r="C13" i="13"/>
  <c r="C25" i="13" s="1"/>
  <c r="D19" i="13"/>
  <c r="D25" i="13" s="1"/>
  <c r="M19" i="13"/>
  <c r="H19" i="13"/>
  <c r="E19" i="13"/>
  <c r="E25" i="13" s="1"/>
  <c r="O16" i="13"/>
  <c r="O22" i="13" s="1"/>
  <c r="I19" i="13"/>
  <c r="M19" i="12"/>
  <c r="G25" i="12"/>
  <c r="C25" i="12"/>
  <c r="I19" i="12"/>
  <c r="I25" i="12" s="1"/>
  <c r="H19" i="12"/>
  <c r="H25" i="12" s="1"/>
  <c r="O10" i="12"/>
  <c r="E19" i="12"/>
  <c r="E25" i="12" s="1"/>
  <c r="D19" i="12"/>
  <c r="O16" i="12"/>
  <c r="O22" i="12" s="1"/>
  <c r="N19" i="12"/>
  <c r="N25" i="12" s="1"/>
  <c r="K22" i="12"/>
  <c r="J19" i="12"/>
  <c r="L19" i="12"/>
  <c r="F19" i="12"/>
  <c r="F19" i="11"/>
  <c r="F25" i="11" s="1"/>
  <c r="K19" i="11"/>
  <c r="J19" i="11"/>
  <c r="J25" i="11" s="1"/>
  <c r="O21" i="11"/>
  <c r="N19" i="11"/>
  <c r="M19" i="11"/>
  <c r="D19" i="11"/>
  <c r="D25" i="11" s="1"/>
  <c r="O16" i="11"/>
  <c r="O22" i="11" s="1"/>
  <c r="C22" i="11"/>
  <c r="I19" i="11"/>
  <c r="E19" i="11"/>
  <c r="E25" i="11" s="1"/>
  <c r="L19" i="11"/>
  <c r="L25" i="11" s="1"/>
  <c r="H19" i="11"/>
  <c r="C13" i="11"/>
  <c r="N22" i="10"/>
  <c r="O10" i="10"/>
  <c r="N19" i="10"/>
  <c r="F19" i="10"/>
  <c r="E19" i="10"/>
  <c r="E25" i="10" s="1"/>
  <c r="M19" i="10"/>
  <c r="I19" i="10"/>
  <c r="I25" i="10" s="1"/>
  <c r="O16" i="10"/>
  <c r="J19" i="10"/>
  <c r="J25" i="10" s="1"/>
  <c r="I19" i="9"/>
  <c r="C22" i="9"/>
  <c r="N19" i="9"/>
  <c r="N25" i="9" s="1"/>
  <c r="L19" i="9"/>
  <c r="J19" i="9"/>
  <c r="J25" i="9" s="1"/>
  <c r="M19" i="9"/>
  <c r="H19" i="9"/>
  <c r="H25" i="9" s="1"/>
  <c r="C13" i="9"/>
  <c r="F19" i="9"/>
  <c r="D19" i="9"/>
  <c r="O16" i="9"/>
  <c r="O22" i="9" s="1"/>
  <c r="G19" i="8"/>
  <c r="E19" i="8"/>
  <c r="I19" i="8"/>
  <c r="C22" i="8"/>
  <c r="N19" i="8"/>
  <c r="L19" i="8"/>
  <c r="L25" i="8" s="1"/>
  <c r="J19" i="8"/>
  <c r="J25" i="8" s="1"/>
  <c r="M19" i="8"/>
  <c r="M25" i="8" s="1"/>
  <c r="H19" i="8"/>
  <c r="C13" i="8"/>
  <c r="F19" i="8"/>
  <c r="F25" i="8" s="1"/>
  <c r="D19" i="8"/>
  <c r="O16" i="8"/>
  <c r="M19" i="7"/>
  <c r="M25" i="7" s="1"/>
  <c r="H19" i="7"/>
  <c r="C13" i="7"/>
  <c r="D19" i="7"/>
  <c r="D25" i="7" s="1"/>
  <c r="O16" i="7"/>
  <c r="N19" i="7"/>
  <c r="L19" i="7"/>
  <c r="J19" i="7"/>
  <c r="I25" i="6"/>
  <c r="J19" i="6"/>
  <c r="L19" i="6"/>
  <c r="F19" i="6"/>
  <c r="H19" i="6"/>
  <c r="H25" i="6" s="1"/>
  <c r="D19" i="6"/>
  <c r="D25" i="6" s="1"/>
  <c r="O16" i="6"/>
  <c r="N19" i="6"/>
  <c r="E19" i="6"/>
  <c r="E25" i="6" s="1"/>
  <c r="O8" i="5"/>
  <c r="O12" i="5"/>
  <c r="D15" i="5"/>
  <c r="H15" i="5"/>
  <c r="L15" i="5"/>
  <c r="L19" i="5" s="1"/>
  <c r="C16" i="5"/>
  <c r="G16" i="5"/>
  <c r="K16" i="5"/>
  <c r="O13" i="5"/>
  <c r="E15" i="5"/>
  <c r="E19" i="5" s="1"/>
  <c r="I15" i="5"/>
  <c r="M15" i="5"/>
  <c r="O14" i="5"/>
  <c r="O17" i="4"/>
  <c r="K19" i="4"/>
  <c r="N18" i="1"/>
  <c r="M18" i="1"/>
  <c r="L18" i="1"/>
  <c r="K18" i="1"/>
  <c r="J18" i="1"/>
  <c r="N17" i="1"/>
  <c r="M17" i="1"/>
  <c r="L17" i="1"/>
  <c r="K17" i="1"/>
  <c r="J17" i="1"/>
  <c r="I17" i="1"/>
  <c r="N15" i="1"/>
  <c r="M15" i="1"/>
  <c r="L15" i="1"/>
  <c r="K15" i="1"/>
  <c r="J15" i="1"/>
  <c r="I15" i="1"/>
  <c r="N11" i="1"/>
  <c r="M11" i="1"/>
  <c r="L11" i="1"/>
  <c r="K11" i="1"/>
  <c r="J11" i="1"/>
  <c r="I11" i="1"/>
  <c r="K15" i="3"/>
  <c r="L11" i="3"/>
  <c r="H11" i="3"/>
  <c r="D11" i="3"/>
  <c r="M11" i="3"/>
  <c r="J11" i="3"/>
  <c r="I11" i="3"/>
  <c r="F11" i="3"/>
  <c r="E11" i="3"/>
  <c r="N11" i="3"/>
  <c r="O14" i="1"/>
  <c r="C25" i="11"/>
  <c r="E15" i="3"/>
  <c r="E19" i="3" s="1"/>
  <c r="M15" i="3"/>
  <c r="M19" i="3" s="1"/>
  <c r="C11" i="3"/>
  <c r="G11" i="3"/>
  <c r="K11" i="3"/>
  <c r="F15" i="3"/>
  <c r="F19" i="3" s="1"/>
  <c r="J15" i="3"/>
  <c r="N15" i="3"/>
  <c r="C15" i="3"/>
  <c r="G15" i="3"/>
  <c r="G19" i="3" s="1"/>
  <c r="D15" i="3"/>
  <c r="H15" i="3"/>
  <c r="L15" i="3"/>
  <c r="I15" i="3"/>
  <c r="O9" i="1"/>
  <c r="O10" i="1"/>
  <c r="O13" i="1"/>
  <c r="O20" i="11" l="1"/>
  <c r="L19" i="3"/>
  <c r="N25" i="6"/>
  <c r="H25" i="8"/>
  <c r="N25" i="8"/>
  <c r="L25" i="9"/>
  <c r="M25" i="13"/>
  <c r="N19" i="5"/>
  <c r="O21" i="9"/>
  <c r="O23" i="9"/>
  <c r="O20" i="12"/>
  <c r="K25" i="12"/>
  <c r="N19" i="3"/>
  <c r="M19" i="5"/>
  <c r="H19" i="5"/>
  <c r="L25" i="7"/>
  <c r="F25" i="10"/>
  <c r="M25" i="11"/>
  <c r="I25" i="7"/>
  <c r="J19" i="3"/>
  <c r="I25" i="8"/>
  <c r="M25" i="9"/>
  <c r="H25" i="11"/>
  <c r="E19" i="4"/>
  <c r="O16" i="4"/>
  <c r="G25" i="9"/>
  <c r="O20" i="10"/>
  <c r="O17" i="3"/>
  <c r="N19" i="4"/>
  <c r="I19" i="4"/>
  <c r="D19" i="4"/>
  <c r="C25" i="8"/>
  <c r="N25" i="13"/>
  <c r="E25" i="15"/>
  <c r="O19" i="12"/>
  <c r="C19" i="3"/>
  <c r="K19" i="3"/>
  <c r="J19" i="1"/>
  <c r="I19" i="5"/>
  <c r="D19" i="5"/>
  <c r="L25" i="6"/>
  <c r="E25" i="8"/>
  <c r="H25" i="13"/>
  <c r="G19" i="4"/>
  <c r="O11" i="5"/>
  <c r="G19" i="5"/>
  <c r="K19" i="5"/>
  <c r="O17" i="5"/>
  <c r="O18" i="5"/>
  <c r="F19" i="5"/>
  <c r="O22" i="6"/>
  <c r="O24" i="6"/>
  <c r="O22" i="7"/>
  <c r="O21" i="7"/>
  <c r="O21" i="8"/>
  <c r="K25" i="8"/>
  <c r="O23" i="8"/>
  <c r="O24" i="9"/>
  <c r="K25" i="10"/>
  <c r="G25" i="10"/>
  <c r="O24" i="10"/>
  <c r="J25" i="12"/>
  <c r="L25" i="14"/>
  <c r="M25" i="14"/>
  <c r="G25" i="15"/>
  <c r="C31" i="16"/>
  <c r="J25" i="6"/>
  <c r="I25" i="9"/>
  <c r="M25" i="10"/>
  <c r="K25" i="9"/>
  <c r="L25" i="10"/>
  <c r="C25" i="14"/>
  <c r="J25" i="14"/>
  <c r="J25" i="15"/>
  <c r="O20" i="15"/>
  <c r="N31" i="16"/>
  <c r="J31" i="16"/>
  <c r="O23" i="6"/>
  <c r="D19" i="3"/>
  <c r="N25" i="7"/>
  <c r="D25" i="8"/>
  <c r="O13" i="9"/>
  <c r="N25" i="11"/>
  <c r="O20" i="14"/>
  <c r="O13" i="6"/>
  <c r="I19" i="3"/>
  <c r="O15" i="3"/>
  <c r="C25" i="9"/>
  <c r="K19" i="1"/>
  <c r="O22" i="10"/>
  <c r="F25" i="12"/>
  <c r="I25" i="13"/>
  <c r="O13" i="12"/>
  <c r="O25" i="12" s="1"/>
  <c r="O23" i="15"/>
  <c r="H31" i="16"/>
  <c r="O19" i="11"/>
  <c r="O11" i="1"/>
  <c r="H19" i="3"/>
  <c r="I19" i="1"/>
  <c r="O16" i="5"/>
  <c r="O13" i="8"/>
  <c r="O13" i="11"/>
  <c r="K25" i="11"/>
  <c r="L25" i="12"/>
  <c r="O19" i="7"/>
  <c r="G25" i="8"/>
  <c r="O20" i="8"/>
  <c r="E25" i="9"/>
  <c r="O21" i="10"/>
  <c r="D25" i="10"/>
  <c r="C25" i="10"/>
  <c r="O24" i="14"/>
  <c r="D25" i="14"/>
  <c r="G25" i="14"/>
  <c r="O21" i="15"/>
  <c r="O18" i="1"/>
  <c r="O15" i="5"/>
  <c r="O21" i="6"/>
  <c r="O11" i="3"/>
  <c r="O19" i="6"/>
  <c r="C25" i="7"/>
  <c r="O22" i="8"/>
  <c r="O19" i="9"/>
  <c r="O25" i="9" s="1"/>
  <c r="N25" i="10"/>
  <c r="M25" i="12"/>
  <c r="H25" i="10"/>
  <c r="O21" i="13"/>
  <c r="F25" i="13"/>
  <c r="O20" i="13"/>
  <c r="O20" i="6"/>
  <c r="O20" i="7"/>
  <c r="O23" i="7"/>
  <c r="O24" i="7"/>
  <c r="O24" i="8"/>
  <c r="O23" i="10"/>
  <c r="O16" i="3"/>
  <c r="O19" i="8"/>
  <c r="O19" i="10"/>
  <c r="N19" i="1"/>
  <c r="J25" i="7"/>
  <c r="O13" i="7"/>
  <c r="D25" i="9"/>
  <c r="O13" i="10"/>
  <c r="D25" i="12"/>
  <c r="M19" i="4"/>
  <c r="F25" i="7"/>
  <c r="O19" i="14"/>
  <c r="O25" i="14" s="1"/>
  <c r="H25" i="15"/>
  <c r="M25" i="15"/>
  <c r="O15" i="1"/>
  <c r="O17" i="1"/>
  <c r="O19" i="13"/>
  <c r="L19" i="1"/>
  <c r="O15" i="4"/>
  <c r="O11" i="4"/>
  <c r="H25" i="7"/>
  <c r="F25" i="9"/>
  <c r="O13" i="13"/>
  <c r="M25" i="6"/>
  <c r="G25" i="7"/>
  <c r="O24" i="13"/>
  <c r="O22" i="15"/>
  <c r="O13" i="15"/>
  <c r="I25" i="15"/>
  <c r="F31" i="16"/>
  <c r="M31" i="16"/>
  <c r="I31" i="16"/>
  <c r="M19" i="1"/>
  <c r="F25" i="6"/>
  <c r="I25" i="11"/>
  <c r="O23" i="14"/>
  <c r="L31" i="16"/>
  <c r="O15" i="16"/>
  <c r="O23" i="16"/>
  <c r="O24" i="16"/>
  <c r="O29" i="16"/>
  <c r="O30" i="16"/>
  <c r="O27" i="16"/>
  <c r="O26" i="16"/>
  <c r="O25" i="16"/>
  <c r="O28" i="16"/>
  <c r="O19" i="15"/>
  <c r="O25" i="7" l="1"/>
  <c r="O25" i="15"/>
  <c r="O19" i="1"/>
  <c r="O25" i="8"/>
  <c r="O19" i="3"/>
  <c r="O19" i="5"/>
  <c r="O25" i="6"/>
  <c r="O19" i="4"/>
  <c r="O25" i="11"/>
  <c r="O25" i="10"/>
  <c r="O25" i="13"/>
  <c r="O31" i="16"/>
</calcChain>
</file>

<file path=xl/sharedStrings.xml><?xml version="1.0" encoding="utf-8"?>
<sst xmlns="http://schemas.openxmlformats.org/spreadsheetml/2006/main" count="1232" uniqueCount="59">
  <si>
    <t>Narodowy Bank Polski</t>
  </si>
  <si>
    <t>Departament Systemu Płatniczego</t>
  </si>
  <si>
    <t>Miesiąc</t>
  </si>
  <si>
    <t>Lipiec</t>
  </si>
  <si>
    <t>Sierpień</t>
  </si>
  <si>
    <t>międzybankowe</t>
  </si>
  <si>
    <t>z udziałem KDPW</t>
  </si>
  <si>
    <t>z udziałem innych klientów NBP</t>
  </si>
  <si>
    <t>razem</t>
  </si>
  <si>
    <t>Wartość zleceń         (w mln zł)</t>
  </si>
  <si>
    <t>Średnia kwota zlecenia      (w mln zł)</t>
  </si>
  <si>
    <t>Czerwiec</t>
  </si>
  <si>
    <t>-</t>
  </si>
  <si>
    <t>Wyszcze- gólnienie</t>
  </si>
  <si>
    <t>Styczeń</t>
  </si>
  <si>
    <t>Luty</t>
  </si>
  <si>
    <t>Marzec</t>
  </si>
  <si>
    <t>Kwiecień</t>
  </si>
  <si>
    <t>Maj</t>
  </si>
  <si>
    <t>Wrzesień</t>
  </si>
  <si>
    <t>Październik</t>
  </si>
  <si>
    <t>Listopad</t>
  </si>
  <si>
    <t>Grudzień</t>
  </si>
  <si>
    <t>Liczba zleceń          (w szt.)</t>
  </si>
  <si>
    <t>Typ zleceń klientowskich</t>
  </si>
  <si>
    <t xml:space="preserve">    a) zlecenia klientów LORO</t>
  </si>
  <si>
    <t>b) zlecenia klientów krajowych</t>
  </si>
  <si>
    <r>
      <t>1)</t>
    </r>
    <r>
      <rPr>
        <sz val="14"/>
        <color indexed="9"/>
        <rFont val="Arial"/>
        <family val="2"/>
        <charset val="238"/>
      </rPr>
      <t xml:space="preserve"> międzybankowych, w tym:</t>
    </r>
  </si>
  <si>
    <r>
      <t>2)</t>
    </r>
    <r>
      <rPr>
        <sz val="14"/>
        <color indexed="9"/>
        <rFont val="Arial"/>
        <family val="2"/>
        <charset val="238"/>
      </rPr>
      <t xml:space="preserve"> z udziałem KDPW</t>
    </r>
  </si>
  <si>
    <r>
      <t>3)</t>
    </r>
    <r>
      <rPr>
        <sz val="14"/>
        <color indexed="9"/>
        <rFont val="Arial"/>
        <family val="2"/>
        <charset val="238"/>
      </rPr>
      <t xml:space="preserve"> z udziałem innych klientów NBP, w tym:</t>
    </r>
  </si>
  <si>
    <r>
      <t>3)</t>
    </r>
    <r>
      <rPr>
        <sz val="14"/>
        <color indexed="9"/>
        <rFont val="Arial"/>
        <family val="2"/>
        <charset val="238"/>
      </rPr>
      <t xml:space="preserve"> z udziałem innych klientów NBP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</si>
  <si>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2013</t>
    </r>
    <r>
      <rPr>
        <sz val="22"/>
        <color indexed="8"/>
        <rFont val="Arial"/>
        <family val="2"/>
        <charset val="238"/>
      </rPr>
      <t xml:space="preserve"> r.</t>
    </r>
  </si>
  <si>
    <t>Średnia miesięczna</t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</si>
  <si>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1999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</si>
  <si>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2000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</si>
  <si>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2001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</si>
  <si>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2002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</si>
  <si>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2003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</si>
  <si>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2004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</si>
  <si>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2005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</si>
  <si>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2006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</si>
  <si>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2007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</si>
  <si>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2008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</si>
  <si>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2009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</si>
  <si>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2010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</si>
  <si>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2011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</si>
  <si>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 DSP  w  </t>
    </r>
    <r>
      <rPr>
        <b/>
        <sz val="22"/>
        <color indexed="8"/>
        <rFont val="Arial"/>
        <family val="2"/>
        <charset val="238"/>
      </rPr>
      <t>2012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</si>
  <si>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2014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</si>
  <si>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2015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</si>
  <si>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2016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</si>
  <si>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2017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</si>
  <si>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2018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</si>
  <si>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2019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</si>
  <si>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2020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</si>
  <si>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2021</t>
    </r>
    <r>
      <rPr>
        <sz val="22"/>
        <color indexed="8"/>
        <rFont val="Arial"/>
        <family val="2"/>
        <charset val="238"/>
      </rPr>
      <t xml:space="preserve"> r.</t>
    </r>
  </si>
  <si>
    <r>
      <t>2)</t>
    </r>
    <r>
      <rPr>
        <sz val="14"/>
        <color indexed="9"/>
        <rFont val="Arial"/>
        <family val="2"/>
        <charset val="238"/>
      </rPr>
      <t xml:space="preserve"> z udziałem KDPW</t>
    </r>
    <r>
      <rPr>
        <b/>
        <sz val="14"/>
        <color indexed="9"/>
        <rFont val="Arial"/>
        <family val="2"/>
        <charset val="238"/>
      </rPr>
      <t>SA i KCCPSA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</si>
  <si>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2022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</si>
  <si>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2023</t>
    </r>
    <r>
      <rPr>
        <sz val="22"/>
        <color indexed="8"/>
        <rFont val="Arial"/>
        <family val="2"/>
        <charset val="238"/>
      </rPr>
      <t xml:space="preserve"> r.</t>
    </r>
  </si>
  <si>
    <r>
      <t xml:space="preserve">Zlecenia klientowskie zrealizowane na rachunkach bieżących banków w NBP DSP w </t>
    </r>
    <r>
      <rPr>
        <b/>
        <sz val="22"/>
        <color indexed="8"/>
        <rFont val="Arial"/>
        <family val="2"/>
        <charset val="238"/>
      </rPr>
      <t>2024</t>
    </r>
    <r>
      <rPr>
        <sz val="22"/>
        <color indexed="8"/>
        <rFont val="Arial"/>
        <family val="2"/>
        <charset val="238"/>
      </rPr>
      <t xml:space="preserve">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</si>
</sst>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_ ;\-#,##0.0\ "/>
    <numFmt numFmtId="165" formatCode="#,##0.0_ ;[Red]\-#,##0.0\ "/>
    <numFmt numFmtId="166" formatCode="#,##0_ ;[Red]\-#,##0\ "/>
    <numFmt numFmtId="167" formatCode="dd/mm/yy"/>
    <numFmt numFmtId="168" formatCode="#,##0.000_ ;[Red]\-#,##0.000\ "/>
    <numFmt numFmtId="169" formatCode="#,##0.00_ ;[Red]\-#,##0.00\ "/>
  </numFmts>
  <fonts count="16">
    <font>
      <sz val="12"/>
      <name val="TimesET"/>
      <charset val="238"/>
    </font>
    <font>
      <sz val="16"/>
      <name val="Arial"/>
      <family val="2"/>
      <charset val="238"/>
    </font>
    <font>
      <b/>
      <sz val="14"/>
      <color indexed="9"/>
      <name val="Arial"/>
      <family val="2"/>
      <charset val="238"/>
    </font>
    <font>
      <sz val="14"/>
      <color indexed="9"/>
      <name val="Arial"/>
      <family val="2"/>
      <charset val="238"/>
    </font>
    <font>
      <b/>
      <sz val="14"/>
      <name val="Arial"/>
      <family val="2"/>
      <charset val="238"/>
    </font>
    <font>
      <sz val="16"/>
      <color indexed="9"/>
      <name val="Arial"/>
      <family val="2"/>
      <charset val="238"/>
    </font>
    <font>
      <sz val="15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22"/>
      <color indexed="8"/>
      <name val="Arial"/>
      <family val="2"/>
      <charset val="238"/>
    </font>
    <font>
      <b/>
      <sz val="22"/>
      <color indexed="8"/>
      <name val="Arial"/>
      <family val="2"/>
      <charset val="238"/>
    </font>
    <font>
      <sz val="16"/>
      <color indexed="8"/>
      <name val="Arial"/>
      <family val="2"/>
      <charset val="238"/>
    </font>
    <font>
      <sz val="12"/>
      <name val="Arial"/>
      <family val="2"/>
      <charset val="238"/>
    </font>
    <font>
      <sz val="14"/>
      <name val="Arial"/>
      <family val="2"/>
      <charset val="238"/>
    </font>
    <font>
      <sz val="20"/>
      <color indexed="8"/>
      <name val="Arial"/>
      <family val="2"/>
      <charset val="238"/>
    </font>
    <font>
      <b/>
      <sz val="16"/>
      <name val="Arial"/>
      <family val="2"/>
      <charset val="238"/>
    </font>
    <font>
      <sz val="12"/>
      <color indexed="9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rgb="FF007A70"/>
        <bgColor indexed="64"/>
      </patternFill>
    </fill>
    <fill>
      <patternFill patternType="solid">
        <fgColor rgb="FF6E6E73"/>
        <bgColor indexed="64"/>
      </patternFill>
    </fill>
    <fill>
      <patternFill patternType="solid">
        <fgColor rgb="FFB4B9BE"/>
        <bgColor indexed="64"/>
      </patternFill>
    </fill>
    <fill>
      <patternFill patternType="solid">
        <fgColor rgb="FFE6E8EB"/>
        <bgColor indexed="64"/>
      </patternFill>
    </fill>
    <fill>
      <patternFill patternType="solid">
        <fgColor rgb="FF152E52"/>
        <bgColor indexed="64"/>
      </patternFill>
    </fill>
  </fills>
  <borders count="2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9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indexed="22"/>
      </top>
      <bottom style="thin">
        <color indexed="22"/>
      </bottom>
      <diagonal/>
    </border>
    <border>
      <left style="thin">
        <color theme="0"/>
      </left>
      <right style="thin">
        <color theme="0"/>
      </right>
      <top style="thin">
        <color indexed="2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22"/>
      </bottom>
      <diagonal/>
    </border>
    <border>
      <left/>
      <right style="thin">
        <color indexed="9"/>
      </right>
      <top style="thin">
        <color indexed="9"/>
      </top>
      <bottom style="thin">
        <color indexed="22"/>
      </bottom>
      <diagonal/>
    </border>
    <border>
      <left/>
      <right style="thin">
        <color indexed="22"/>
      </right>
      <top style="thin">
        <color indexed="9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9"/>
      </top>
      <bottom style="thin">
        <color indexed="22"/>
      </bottom>
      <diagonal/>
    </border>
    <border>
      <left/>
      <right style="thin">
        <color theme="0"/>
      </right>
      <top style="thin">
        <color indexed="22"/>
      </top>
      <bottom style="thin">
        <color indexed="22"/>
      </bottom>
      <diagonal/>
    </border>
    <border>
      <left/>
      <right style="thin">
        <color theme="0"/>
      </right>
      <top style="thin">
        <color indexed="22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22"/>
      </bottom>
      <diagonal/>
    </border>
    <border>
      <left style="thin">
        <color indexed="9"/>
      </left>
      <right style="hair">
        <color rgb="FFF8F8F8"/>
      </right>
      <top style="thin">
        <color indexed="9"/>
      </top>
      <bottom style="thin">
        <color indexed="9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4" borderId="2" xfId="0" applyFont="1" applyFill="1" applyBorder="1" applyAlignment="1" applyProtection="1">
      <alignment vertical="center" wrapText="1"/>
    </xf>
    <xf numFmtId="0" fontId="3" fillId="4" borderId="2" xfId="0" applyFont="1" applyFill="1" applyBorder="1" applyAlignment="1" applyProtection="1">
      <alignment horizontal="right" vertical="center" wrapText="1"/>
    </xf>
    <xf numFmtId="168" fontId="1" fillId="5" borderId="11" xfId="0" applyNumberFormat="1" applyFont="1" applyFill="1" applyBorder="1" applyAlignment="1">
      <alignment vertical="center"/>
    </xf>
    <xf numFmtId="164" fontId="4" fillId="5" borderId="1" xfId="0" applyNumberFormat="1" applyFont="1" applyFill="1" applyBorder="1" applyAlignment="1" applyProtection="1">
      <alignment horizontal="center" vertical="center" wrapText="1"/>
    </xf>
    <xf numFmtId="0" fontId="5" fillId="4" borderId="2" xfId="0" applyFont="1" applyFill="1" applyBorder="1" applyAlignment="1" applyProtection="1">
      <alignment vertical="center" wrapText="1"/>
    </xf>
    <xf numFmtId="0" fontId="7" fillId="0" borderId="0" xfId="0" applyFont="1" applyFill="1" applyProtection="1"/>
    <xf numFmtId="0" fontId="8" fillId="0" borderId="0" xfId="0" applyFont="1" applyFill="1" applyAlignment="1" applyProtection="1">
      <alignment horizontal="centerContinuous" wrapText="1"/>
    </xf>
    <xf numFmtId="0" fontId="6" fillId="0" borderId="0" xfId="0" applyFont="1" applyFill="1" applyAlignment="1" applyProtection="1"/>
    <xf numFmtId="0" fontId="6" fillId="0" borderId="0" xfId="0" applyFont="1" applyFill="1" applyAlignment="1" applyProtection="1">
      <alignment vertical="top"/>
    </xf>
    <xf numFmtId="0" fontId="6" fillId="0" borderId="0" xfId="0" applyFont="1" applyFill="1" applyAlignment="1" applyProtection="1">
      <alignment horizontal="centerContinuous"/>
    </xf>
    <xf numFmtId="0" fontId="7" fillId="0" borderId="0" xfId="0" applyFont="1" applyFill="1" applyAlignment="1" applyProtection="1"/>
    <xf numFmtId="0" fontId="10" fillId="0" borderId="0" xfId="0" applyFont="1" applyFill="1" applyAlignment="1" applyProtection="1"/>
    <xf numFmtId="167" fontId="7" fillId="0" borderId="0" xfId="0" applyNumberFormat="1" applyFont="1" applyFill="1" applyAlignment="1" applyProtection="1">
      <alignment horizontal="right"/>
    </xf>
    <xf numFmtId="0" fontId="11" fillId="0" borderId="0" xfId="0" applyFont="1" applyProtection="1"/>
    <xf numFmtId="0" fontId="11" fillId="0" borderId="0" xfId="0" applyFont="1"/>
    <xf numFmtId="0" fontId="6" fillId="0" borderId="0" xfId="0" applyFont="1" applyFill="1" applyAlignment="1" applyProtection="1">
      <alignment horizontal="centerContinuous" vertical="top"/>
    </xf>
    <xf numFmtId="0" fontId="12" fillId="0" borderId="0" xfId="0" applyFont="1" applyFill="1" applyProtection="1"/>
    <xf numFmtId="0" fontId="7" fillId="0" borderId="0" xfId="0" applyFont="1" applyFill="1" applyAlignment="1" applyProtection="1">
      <alignment horizontal="right" wrapText="1"/>
    </xf>
    <xf numFmtId="0" fontId="13" fillId="0" borderId="0" xfId="0" applyFont="1" applyFill="1" applyAlignment="1" applyProtection="1">
      <alignment horizontal="centerContinuous" wrapText="1"/>
    </xf>
    <xf numFmtId="0" fontId="7" fillId="0" borderId="0" xfId="0" applyFont="1" applyFill="1" applyAlignment="1" applyProtection="1">
      <alignment horizontal="right" vertical="center"/>
    </xf>
    <xf numFmtId="0" fontId="2" fillId="3" borderId="1" xfId="0" applyFont="1" applyFill="1" applyBorder="1" applyAlignment="1" applyProtection="1">
      <alignment horizontal="centerContinuous" vertical="center"/>
    </xf>
    <xf numFmtId="0" fontId="2" fillId="3" borderId="1" xfId="0" applyFont="1" applyFill="1" applyBorder="1" applyAlignment="1" applyProtection="1">
      <alignment horizontal="centerContinuous" vertical="center" wrapText="1"/>
    </xf>
    <xf numFmtId="0" fontId="3" fillId="3" borderId="1" xfId="0" applyFont="1" applyFill="1" applyBorder="1" applyAlignment="1" applyProtection="1">
      <alignment horizontal="centerContinuous" vertical="center"/>
    </xf>
    <xf numFmtId="0" fontId="2" fillId="3" borderId="3" xfId="0" applyFont="1" applyFill="1" applyBorder="1" applyAlignment="1" applyProtection="1">
      <alignment horizontal="center" vertical="center" wrapText="1"/>
    </xf>
    <xf numFmtId="166" fontId="1" fillId="6" borderId="12" xfId="0" applyNumberFormat="1" applyFont="1" applyFill="1" applyBorder="1" applyAlignment="1" applyProtection="1">
      <alignment vertical="center"/>
    </xf>
    <xf numFmtId="166" fontId="1" fillId="5" borderId="10" xfId="0" applyNumberFormat="1" applyFont="1" applyFill="1" applyBorder="1" applyAlignment="1" applyProtection="1">
      <alignment vertical="center"/>
    </xf>
    <xf numFmtId="166" fontId="1" fillId="0" borderId="5" xfId="0" applyNumberFormat="1" applyFont="1" applyBorder="1" applyAlignment="1" applyProtection="1">
      <alignment vertical="center"/>
    </xf>
    <xf numFmtId="166" fontId="1" fillId="5" borderId="5" xfId="0" applyNumberFormat="1" applyFont="1" applyFill="1" applyBorder="1" applyAlignment="1" applyProtection="1">
      <alignment vertical="center"/>
    </xf>
    <xf numFmtId="0" fontId="11" fillId="0" borderId="0" xfId="0" applyFont="1" applyBorder="1" applyProtection="1"/>
    <xf numFmtId="166" fontId="1" fillId="6" borderId="13" xfId="0" applyNumberFormat="1" applyFont="1" applyFill="1" applyBorder="1" applyAlignment="1" applyProtection="1">
      <alignment vertical="center"/>
    </xf>
    <xf numFmtId="166" fontId="1" fillId="6" borderId="14" xfId="0" applyNumberFormat="1" applyFont="1" applyFill="1" applyBorder="1" applyAlignment="1" applyProtection="1">
      <alignment vertical="center"/>
    </xf>
    <xf numFmtId="166" fontId="14" fillId="5" borderId="7" xfId="0" applyNumberFormat="1" applyFont="1" applyFill="1" applyBorder="1" applyAlignment="1" applyProtection="1">
      <alignment vertical="center"/>
    </xf>
    <xf numFmtId="166" fontId="14" fillId="5" borderId="8" xfId="0" applyNumberFormat="1" applyFont="1" applyFill="1" applyBorder="1" applyAlignment="1" applyProtection="1">
      <alignment vertical="center"/>
    </xf>
    <xf numFmtId="166" fontId="14" fillId="5" borderId="5" xfId="0" applyNumberFormat="1" applyFont="1" applyFill="1" applyBorder="1" applyAlignment="1" applyProtection="1">
      <alignment vertical="center"/>
    </xf>
    <xf numFmtId="165" fontId="1" fillId="6" borderId="12" xfId="0" applyNumberFormat="1" applyFont="1" applyFill="1" applyBorder="1" applyAlignment="1" applyProtection="1">
      <alignment vertical="center"/>
    </xf>
    <xf numFmtId="169" fontId="1" fillId="6" borderId="12" xfId="0" applyNumberFormat="1" applyFont="1" applyFill="1" applyBorder="1" applyAlignment="1" applyProtection="1">
      <alignment vertical="center"/>
    </xf>
    <xf numFmtId="169" fontId="1" fillId="5" borderId="10" xfId="0" applyNumberFormat="1" applyFont="1" applyFill="1" applyBorder="1" applyAlignment="1" applyProtection="1">
      <alignment vertical="center"/>
    </xf>
    <xf numFmtId="165" fontId="1" fillId="0" borderId="5" xfId="0" applyNumberFormat="1" applyFont="1" applyBorder="1" applyAlignment="1" applyProtection="1">
      <alignment vertical="center"/>
    </xf>
    <xf numFmtId="169" fontId="1" fillId="0" borderId="5" xfId="0" applyNumberFormat="1" applyFont="1" applyBorder="1" applyAlignment="1" applyProtection="1">
      <alignment vertical="center"/>
    </xf>
    <xf numFmtId="169" fontId="1" fillId="5" borderId="5" xfId="0" applyNumberFormat="1" applyFont="1" applyFill="1" applyBorder="1" applyAlignment="1" applyProtection="1">
      <alignment vertical="center"/>
    </xf>
    <xf numFmtId="165" fontId="1" fillId="6" borderId="13" xfId="0" applyNumberFormat="1" applyFont="1" applyFill="1" applyBorder="1" applyAlignment="1" applyProtection="1">
      <alignment vertical="center"/>
    </xf>
    <xf numFmtId="169" fontId="1" fillId="6" borderId="13" xfId="0" applyNumberFormat="1" applyFont="1" applyFill="1" applyBorder="1" applyAlignment="1" applyProtection="1">
      <alignment vertical="center"/>
    </xf>
    <xf numFmtId="165" fontId="1" fillId="6" borderId="14" xfId="0" applyNumberFormat="1" applyFont="1" applyFill="1" applyBorder="1" applyAlignment="1" applyProtection="1">
      <alignment vertical="center"/>
    </xf>
    <xf numFmtId="169" fontId="1" fillId="6" borderId="14" xfId="0" applyNumberFormat="1" applyFont="1" applyFill="1" applyBorder="1" applyAlignment="1" applyProtection="1">
      <alignment vertical="center"/>
    </xf>
    <xf numFmtId="165" fontId="14" fillId="5" borderId="7" xfId="0" applyNumberFormat="1" applyFont="1" applyFill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168" fontId="1" fillId="6" borderId="12" xfId="0" applyNumberFormat="1" applyFont="1" applyFill="1" applyBorder="1" applyAlignment="1" applyProtection="1">
      <alignment vertical="center"/>
    </xf>
    <xf numFmtId="168" fontId="1" fillId="5" borderId="10" xfId="0" applyNumberFormat="1" applyFont="1" applyFill="1" applyBorder="1" applyAlignment="1" applyProtection="1">
      <alignment vertical="center"/>
    </xf>
    <xf numFmtId="168" fontId="1" fillId="0" borderId="5" xfId="0" applyNumberFormat="1" applyFont="1" applyBorder="1" applyAlignment="1" applyProtection="1">
      <alignment vertical="center"/>
    </xf>
    <xf numFmtId="168" fontId="1" fillId="5" borderId="5" xfId="0" applyNumberFormat="1" applyFont="1" applyFill="1" applyBorder="1" applyAlignment="1" applyProtection="1">
      <alignment vertical="center"/>
    </xf>
    <xf numFmtId="168" fontId="1" fillId="6" borderId="13" xfId="0" applyNumberFormat="1" applyFont="1" applyFill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168" fontId="1" fillId="6" borderId="14" xfId="0" applyNumberFormat="1" applyFont="1" applyFill="1" applyBorder="1" applyAlignment="1" applyProtection="1">
      <alignment vertical="center"/>
    </xf>
    <xf numFmtId="164" fontId="14" fillId="5" borderId="9" xfId="0" applyNumberFormat="1" applyFont="1" applyFill="1" applyBorder="1" applyAlignment="1" applyProtection="1">
      <alignment horizontal="center" vertical="center" wrapText="1"/>
    </xf>
    <xf numFmtId="168" fontId="14" fillId="5" borderId="7" xfId="0" applyNumberFormat="1" applyFont="1" applyFill="1" applyBorder="1" applyAlignment="1" applyProtection="1">
      <alignment vertical="center"/>
    </xf>
    <xf numFmtId="168" fontId="14" fillId="5" borderId="5" xfId="0" applyNumberFormat="1" applyFont="1" applyFill="1" applyBorder="1" applyAlignment="1" applyProtection="1">
      <alignment vertical="center"/>
    </xf>
    <xf numFmtId="14" fontId="7" fillId="0" borderId="0" xfId="0" applyNumberFormat="1" applyFont="1" applyFill="1" applyAlignment="1" applyProtection="1">
      <alignment horizontal="right"/>
    </xf>
    <xf numFmtId="0" fontId="2" fillId="2" borderId="1" xfId="0" applyFont="1" applyFill="1" applyBorder="1" applyAlignment="1" applyProtection="1">
      <alignment horizontal="centerContinuous" vertical="center"/>
    </xf>
    <xf numFmtId="0" fontId="2" fillId="2" borderId="1" xfId="0" applyFont="1" applyFill="1" applyBorder="1" applyAlignment="1" applyProtection="1">
      <alignment horizontal="centerContinuous" vertical="center" wrapText="1"/>
    </xf>
    <xf numFmtId="0" fontId="3" fillId="2" borderId="1" xfId="0" applyFont="1" applyFill="1" applyBorder="1" applyAlignment="1" applyProtection="1">
      <alignment horizontal="centerContinuous" vertical="center"/>
    </xf>
    <xf numFmtId="0" fontId="3" fillId="2" borderId="2" xfId="0" applyFont="1" applyFill="1" applyBorder="1" applyAlignment="1" applyProtection="1">
      <alignment horizontal="centerContinuous" vertical="center"/>
    </xf>
    <xf numFmtId="0" fontId="2" fillId="2" borderId="3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166" fontId="1" fillId="0" borderId="5" xfId="0" applyNumberFormat="1" applyFont="1" applyBorder="1" applyAlignment="1" applyProtection="1">
      <alignment horizontal="center" vertical="center"/>
    </xf>
    <xf numFmtId="166" fontId="1" fillId="5" borderId="17" xfId="0" applyNumberFormat="1" applyFont="1" applyFill="1" applyBorder="1" applyAlignment="1" applyProtection="1">
      <alignment horizontal="center" vertical="center"/>
    </xf>
    <xf numFmtId="166" fontId="1" fillId="6" borderId="12" xfId="0" applyNumberFormat="1" applyFont="1" applyFill="1" applyBorder="1" applyAlignment="1" applyProtection="1">
      <alignment horizontal="center" vertical="center"/>
    </xf>
    <xf numFmtId="164" fontId="14" fillId="5" borderId="7" xfId="0" applyNumberFormat="1" applyFont="1" applyFill="1" applyBorder="1" applyAlignment="1" applyProtection="1">
      <alignment horizontal="center" vertical="center" wrapText="1"/>
    </xf>
    <xf numFmtId="166" fontId="14" fillId="5" borderId="7" xfId="0" applyNumberFormat="1" applyFont="1" applyFill="1" applyBorder="1" applyAlignment="1" applyProtection="1">
      <alignment horizontal="center" vertical="center"/>
    </xf>
    <xf numFmtId="166" fontId="14" fillId="5" borderId="10" xfId="0" applyNumberFormat="1" applyFont="1" applyFill="1" applyBorder="1" applyAlignment="1" applyProtection="1">
      <alignment vertical="center"/>
    </xf>
    <xf numFmtId="165" fontId="1" fillId="0" borderId="5" xfId="0" applyNumberFormat="1" applyFont="1" applyBorder="1" applyAlignment="1" applyProtection="1">
      <alignment horizontal="center" vertical="center"/>
    </xf>
    <xf numFmtId="165" fontId="1" fillId="5" borderId="5" xfId="0" applyNumberFormat="1" applyFont="1" applyFill="1" applyBorder="1" applyAlignment="1" applyProtection="1">
      <alignment horizontal="center" vertical="center"/>
    </xf>
    <xf numFmtId="165" fontId="1" fillId="6" borderId="12" xfId="0" applyNumberFormat="1" applyFont="1" applyFill="1" applyBorder="1" applyAlignment="1" applyProtection="1">
      <alignment horizontal="center" vertical="center"/>
    </xf>
    <xf numFmtId="165" fontId="1" fillId="5" borderId="10" xfId="0" applyNumberFormat="1" applyFont="1" applyFill="1" applyBorder="1" applyAlignment="1" applyProtection="1">
      <alignment vertical="center"/>
    </xf>
    <xf numFmtId="165" fontId="1" fillId="5" borderId="5" xfId="0" applyNumberFormat="1" applyFont="1" applyFill="1" applyBorder="1" applyAlignment="1" applyProtection="1">
      <alignment vertical="center"/>
    </xf>
    <xf numFmtId="165" fontId="14" fillId="5" borderId="7" xfId="0" applyNumberFormat="1" applyFont="1" applyFill="1" applyBorder="1" applyAlignment="1" applyProtection="1">
      <alignment horizontal="center" vertical="center"/>
    </xf>
    <xf numFmtId="165" fontId="14" fillId="5" borderId="10" xfId="0" applyNumberFormat="1" applyFont="1" applyFill="1" applyBorder="1" applyAlignment="1" applyProtection="1">
      <alignment vertical="center"/>
    </xf>
    <xf numFmtId="168" fontId="1" fillId="0" borderId="5" xfId="0" applyNumberFormat="1" applyFont="1" applyBorder="1" applyAlignment="1" applyProtection="1">
      <alignment horizontal="center" vertical="center"/>
    </xf>
    <xf numFmtId="168" fontId="1" fillId="5" borderId="5" xfId="0" applyNumberFormat="1" applyFont="1" applyFill="1" applyBorder="1" applyAlignment="1" applyProtection="1">
      <alignment horizontal="center" vertical="center"/>
    </xf>
    <xf numFmtId="168" fontId="1" fillId="6" borderId="12" xfId="0" applyNumberFormat="1" applyFont="1" applyFill="1" applyBorder="1" applyAlignment="1" applyProtection="1">
      <alignment horizontal="center" vertical="center"/>
    </xf>
    <xf numFmtId="168" fontId="14" fillId="5" borderId="7" xfId="0" applyNumberFormat="1" applyFont="1" applyFill="1" applyBorder="1" applyAlignment="1" applyProtection="1">
      <alignment horizontal="center" vertical="center"/>
    </xf>
    <xf numFmtId="168" fontId="14" fillId="5" borderId="10" xfId="0" applyNumberFormat="1" applyFont="1" applyFill="1" applyBorder="1" applyAlignment="1" applyProtection="1">
      <alignment vertical="center"/>
    </xf>
    <xf numFmtId="166" fontId="1" fillId="5" borderId="17" xfId="0" applyNumberFormat="1" applyFont="1" applyFill="1" applyBorder="1" applyAlignment="1" applyProtection="1">
      <alignment vertical="center"/>
    </xf>
    <xf numFmtId="166" fontId="1" fillId="5" borderId="16" xfId="0" applyNumberFormat="1" applyFont="1" applyFill="1" applyBorder="1" applyAlignment="1" applyProtection="1">
      <alignment vertical="center"/>
    </xf>
    <xf numFmtId="168" fontId="1" fillId="5" borderId="15" xfId="0" applyNumberFormat="1" applyFont="1" applyFill="1" applyBorder="1" applyAlignment="1" applyProtection="1">
      <alignment vertical="center"/>
    </xf>
    <xf numFmtId="168" fontId="1" fillId="5" borderId="6" xfId="0" applyNumberFormat="1" applyFont="1" applyFill="1" applyBorder="1" applyAlignment="1" applyProtection="1">
      <alignment vertical="center"/>
    </xf>
    <xf numFmtId="14" fontId="7" fillId="0" borderId="0" xfId="0" applyNumberFormat="1" applyFont="1" applyFill="1" applyAlignment="1" applyProtection="1">
      <alignment horizontal="right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165" fontId="14" fillId="5" borderId="8" xfId="0" applyNumberFormat="1" applyFont="1" applyFill="1" applyBorder="1" applyAlignment="1" applyProtection="1">
      <alignment vertical="center"/>
    </xf>
    <xf numFmtId="165" fontId="14" fillId="5" borderId="5" xfId="0" applyNumberFormat="1" applyFont="1" applyFill="1" applyBorder="1" applyAlignment="1" applyProtection="1">
      <alignment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7" borderId="1" xfId="0" applyFont="1" applyFill="1" applyBorder="1" applyAlignment="1" applyProtection="1">
      <alignment horizontal="centerContinuous" vertical="center"/>
    </xf>
    <xf numFmtId="0" fontId="2" fillId="7" borderId="1" xfId="0" applyFont="1" applyFill="1" applyBorder="1" applyAlignment="1" applyProtection="1">
      <alignment horizontal="centerContinuous" vertical="center" wrapText="1"/>
    </xf>
    <xf numFmtId="0" fontId="3" fillId="7" borderId="1" xfId="0" applyFont="1" applyFill="1" applyBorder="1" applyAlignment="1" applyProtection="1">
      <alignment horizontal="centerContinuous" vertical="center"/>
    </xf>
    <xf numFmtId="0" fontId="2" fillId="7" borderId="3" xfId="0" applyFont="1" applyFill="1" applyBorder="1" applyAlignment="1" applyProtection="1">
      <alignment horizontal="center" vertical="center" wrapText="1"/>
    </xf>
    <xf numFmtId="0" fontId="2" fillId="7" borderId="3" xfId="0" applyFont="1" applyFill="1" applyBorder="1" applyAlignment="1" applyProtection="1">
      <alignment horizontal="center" vertical="center" wrapText="1"/>
    </xf>
    <xf numFmtId="0" fontId="2" fillId="7" borderId="3" xfId="0" applyFont="1" applyFill="1" applyBorder="1" applyAlignment="1" applyProtection="1">
      <alignment horizontal="center" vertical="center" wrapText="1"/>
    </xf>
    <xf numFmtId="166" fontId="1" fillId="6" borderId="18" xfId="0" applyNumberFormat="1" applyFont="1" applyFill="1" applyBorder="1" applyAlignment="1" applyProtection="1">
      <alignment vertical="center"/>
    </xf>
    <xf numFmtId="166" fontId="1" fillId="0" borderId="10" xfId="0" applyNumberFormat="1" applyFont="1" applyBorder="1" applyAlignment="1" applyProtection="1">
      <alignment vertical="center"/>
    </xf>
    <xf numFmtId="166" fontId="1" fillId="6" borderId="19" xfId="0" applyNumberFormat="1" applyFont="1" applyFill="1" applyBorder="1" applyAlignment="1" applyProtection="1">
      <alignment vertical="center"/>
    </xf>
    <xf numFmtId="166" fontId="1" fillId="6" borderId="20" xfId="0" applyNumberFormat="1" applyFont="1" applyFill="1" applyBorder="1" applyAlignment="1" applyProtection="1">
      <alignment vertical="center"/>
    </xf>
    <xf numFmtId="0" fontId="2" fillId="4" borderId="21" xfId="0" applyFont="1" applyFill="1" applyBorder="1" applyAlignment="1" applyProtection="1">
      <alignment vertical="center" wrapText="1"/>
    </xf>
    <xf numFmtId="0" fontId="3" fillId="4" borderId="21" xfId="0" applyFont="1" applyFill="1" applyBorder="1" applyAlignment="1" applyProtection="1">
      <alignment horizontal="right" vertical="center" wrapText="1"/>
    </xf>
    <xf numFmtId="165" fontId="1" fillId="6" borderId="18" xfId="0" applyNumberFormat="1" applyFont="1" applyFill="1" applyBorder="1" applyAlignment="1" applyProtection="1">
      <alignment vertical="center"/>
    </xf>
    <xf numFmtId="165" fontId="1" fillId="0" borderId="10" xfId="0" applyNumberFormat="1" applyFont="1" applyBorder="1" applyAlignment="1" applyProtection="1">
      <alignment vertical="center"/>
    </xf>
    <xf numFmtId="165" fontId="1" fillId="6" borderId="19" xfId="0" applyNumberFormat="1" applyFont="1" applyFill="1" applyBorder="1" applyAlignment="1" applyProtection="1">
      <alignment vertical="center"/>
    </xf>
    <xf numFmtId="165" fontId="1" fillId="6" borderId="20" xfId="0" applyNumberFormat="1" applyFont="1" applyFill="1" applyBorder="1" applyAlignment="1" applyProtection="1">
      <alignment vertical="center"/>
    </xf>
    <xf numFmtId="168" fontId="1" fillId="6" borderId="18" xfId="0" applyNumberFormat="1" applyFont="1" applyFill="1" applyBorder="1" applyAlignment="1" applyProtection="1">
      <alignment vertical="center"/>
    </xf>
    <xf numFmtId="168" fontId="1" fillId="0" borderId="10" xfId="0" applyNumberFormat="1" applyFont="1" applyBorder="1" applyAlignment="1" applyProtection="1">
      <alignment vertical="center"/>
    </xf>
    <xf numFmtId="168" fontId="1" fillId="6" borderId="19" xfId="0" applyNumberFormat="1" applyFont="1" applyFill="1" applyBorder="1" applyAlignment="1" applyProtection="1">
      <alignment vertical="center"/>
    </xf>
    <xf numFmtId="168" fontId="1" fillId="6" borderId="20" xfId="0" applyNumberFormat="1" applyFont="1" applyFill="1" applyBorder="1" applyAlignment="1" applyProtection="1">
      <alignment vertical="center"/>
    </xf>
    <xf numFmtId="0" fontId="2" fillId="7" borderId="3" xfId="0" applyFont="1" applyFill="1" applyBorder="1" applyAlignment="1" applyProtection="1">
      <alignment horizontal="center" vertical="center" wrapText="1"/>
    </xf>
    <xf numFmtId="0" fontId="2" fillId="7" borderId="2" xfId="0" applyFont="1" applyFill="1" applyBorder="1" applyAlignment="1" applyProtection="1">
      <alignment horizontal="center" vertical="center" wrapText="1"/>
    </xf>
    <xf numFmtId="0" fontId="2" fillId="7" borderId="1" xfId="0" applyFont="1" applyFill="1" applyBorder="1" applyAlignment="1" applyProtection="1">
      <alignment horizontal="center" vertical="center" wrapText="1"/>
    </xf>
    <xf numFmtId="0" fontId="2" fillId="7" borderId="3" xfId="0" applyFont="1" applyFill="1" applyBorder="1" applyAlignment="1" applyProtection="1">
      <alignment horizontal="center" vertical="center" wrapText="1"/>
    </xf>
    <xf numFmtId="0" fontId="4" fillId="5" borderId="1" xfId="0" applyFont="1" applyFill="1" applyBorder="1" applyAlignment="1" applyProtection="1">
      <alignment horizontal="center" vertical="center" wrapText="1"/>
    </xf>
    <xf numFmtId="0" fontId="4" fillId="5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6E8EB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FF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B2B2B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8F8F8"/>
      <color rgb="FFE6E8EB"/>
      <color rgb="FF152E52"/>
      <color rgb="FFB4B9BE"/>
      <color rgb="FF6E6E73"/>
      <color rgb="FF007A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E3DD6-ADB0-4E4B-9135-351BBD125ABB}">
  <sheetPr transitionEvaluation="1">
    <pageSetUpPr fitToPage="1"/>
  </sheetPr>
  <dimension ref="A1:IS114"/>
  <sheetViews>
    <sheetView tabSelected="1"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58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18" t="s">
        <v>13</v>
      </c>
      <c r="B6" s="118" t="s">
        <v>24</v>
      </c>
      <c r="C6" s="96" t="s">
        <v>2</v>
      </c>
      <c r="D6" s="97"/>
      <c r="E6" s="97"/>
      <c r="F6" s="97"/>
      <c r="G6" s="97"/>
      <c r="H6" s="96"/>
      <c r="I6" s="98"/>
      <c r="J6" s="98"/>
      <c r="K6" s="98"/>
      <c r="L6" s="98"/>
      <c r="M6" s="98"/>
      <c r="N6" s="98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18"/>
      <c r="B7" s="119"/>
      <c r="C7" s="116" t="s">
        <v>14</v>
      </c>
      <c r="D7" s="116" t="s">
        <v>15</v>
      </c>
      <c r="E7" s="116" t="s">
        <v>16</v>
      </c>
      <c r="F7" s="116" t="s">
        <v>17</v>
      </c>
      <c r="G7" s="116" t="s">
        <v>18</v>
      </c>
      <c r="H7" s="116" t="s">
        <v>11</v>
      </c>
      <c r="I7" s="116" t="s">
        <v>3</v>
      </c>
      <c r="J7" s="116" t="s">
        <v>4</v>
      </c>
      <c r="K7" s="116" t="s">
        <v>19</v>
      </c>
      <c r="L7" s="116" t="s">
        <v>20</v>
      </c>
      <c r="M7" s="116" t="s">
        <v>21</v>
      </c>
      <c r="N7" s="116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17" t="s">
        <v>23</v>
      </c>
      <c r="B8" s="106" t="s">
        <v>27</v>
      </c>
      <c r="C8" s="102">
        <v>452711</v>
      </c>
      <c r="D8" s="25">
        <v>435075</v>
      </c>
      <c r="E8" s="25">
        <v>443891</v>
      </c>
      <c r="F8" s="25"/>
      <c r="G8" s="25"/>
      <c r="H8" s="25"/>
      <c r="I8" s="25"/>
      <c r="J8" s="25"/>
      <c r="K8" s="25"/>
      <c r="L8" s="25"/>
      <c r="M8" s="25"/>
      <c r="N8" s="25"/>
      <c r="O8" s="26">
        <f t="shared" ref="O8:O23" si="0">AVERAGE(C8:N8)</f>
        <v>443892.33333333331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17"/>
      <c r="B9" s="107" t="s">
        <v>25</v>
      </c>
      <c r="C9" s="103">
        <v>177085</v>
      </c>
      <c r="D9" s="27">
        <v>169685</v>
      </c>
      <c r="E9" s="27">
        <v>175000</v>
      </c>
      <c r="F9" s="27"/>
      <c r="G9" s="27"/>
      <c r="H9" s="27"/>
      <c r="I9" s="27"/>
      <c r="J9" s="27"/>
      <c r="K9" s="27"/>
      <c r="L9" s="27"/>
      <c r="M9" s="27"/>
      <c r="N9" s="27"/>
      <c r="O9" s="28">
        <f t="shared" si="0"/>
        <v>173923.33333333334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17"/>
      <c r="B10" s="107" t="s">
        <v>26</v>
      </c>
      <c r="C10" s="103">
        <v>275626</v>
      </c>
      <c r="D10" s="27">
        <v>265390</v>
      </c>
      <c r="E10" s="27">
        <v>268891</v>
      </c>
      <c r="F10" s="27"/>
      <c r="G10" s="27"/>
      <c r="H10" s="27"/>
      <c r="I10" s="27"/>
      <c r="J10" s="27"/>
      <c r="K10" s="27"/>
      <c r="L10" s="27"/>
      <c r="M10" s="27"/>
      <c r="N10" s="27"/>
      <c r="O10" s="28">
        <f t="shared" si="0"/>
        <v>269969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17"/>
      <c r="B11" s="106" t="s">
        <v>55</v>
      </c>
      <c r="C11" s="104">
        <v>119</v>
      </c>
      <c r="D11" s="30">
        <v>115</v>
      </c>
      <c r="E11" s="30">
        <v>107</v>
      </c>
      <c r="F11" s="30"/>
      <c r="G11" s="30"/>
      <c r="H11" s="30"/>
      <c r="I11" s="30"/>
      <c r="J11" s="30"/>
      <c r="K11" s="30"/>
      <c r="L11" s="30"/>
      <c r="M11" s="30"/>
      <c r="N11" s="30"/>
      <c r="O11" s="26">
        <f t="shared" si="0"/>
        <v>113.66666666666667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17"/>
      <c r="B12" s="106" t="s">
        <v>29</v>
      </c>
      <c r="C12" s="105">
        <v>15253</v>
      </c>
      <c r="D12" s="31">
        <v>15171</v>
      </c>
      <c r="E12" s="31">
        <v>17552</v>
      </c>
      <c r="F12" s="31"/>
      <c r="G12" s="31"/>
      <c r="H12" s="31"/>
      <c r="I12" s="31"/>
      <c r="J12" s="31"/>
      <c r="K12" s="31"/>
      <c r="L12" s="31"/>
      <c r="M12" s="31"/>
      <c r="N12" s="31"/>
      <c r="O12" s="26">
        <f t="shared" si="0"/>
        <v>15992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17"/>
      <c r="B13" s="107" t="s">
        <v>25</v>
      </c>
      <c r="C13" s="103">
        <v>3175</v>
      </c>
      <c r="D13" s="27">
        <v>3317</v>
      </c>
      <c r="E13" s="27">
        <v>5460</v>
      </c>
      <c r="F13" s="27"/>
      <c r="G13" s="27"/>
      <c r="H13" s="27"/>
      <c r="I13" s="27"/>
      <c r="J13" s="27"/>
      <c r="K13" s="27"/>
      <c r="L13" s="27"/>
      <c r="M13" s="27"/>
      <c r="N13" s="27"/>
      <c r="O13" s="28">
        <f t="shared" si="0"/>
        <v>3984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17"/>
      <c r="B14" s="107" t="s">
        <v>26</v>
      </c>
      <c r="C14" s="103">
        <v>12078</v>
      </c>
      <c r="D14" s="27">
        <v>11854</v>
      </c>
      <c r="E14" s="27">
        <v>12092</v>
      </c>
      <c r="F14" s="27"/>
      <c r="G14" s="27"/>
      <c r="H14" s="27"/>
      <c r="I14" s="27"/>
      <c r="J14" s="27"/>
      <c r="K14" s="27"/>
      <c r="L14" s="27"/>
      <c r="M14" s="27"/>
      <c r="N14" s="27"/>
      <c r="O14" s="28">
        <f t="shared" si="0"/>
        <v>12008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17"/>
      <c r="B15" s="4" t="s">
        <v>8</v>
      </c>
      <c r="C15" s="32">
        <f t="shared" ref="C15:N15" si="1">SUM(C9:C12)</f>
        <v>468083</v>
      </c>
      <c r="D15" s="32">
        <f t="shared" si="1"/>
        <v>450361</v>
      </c>
      <c r="E15" s="32">
        <f t="shared" ref="E15" si="2">SUM(E9:E12)</f>
        <v>461550</v>
      </c>
      <c r="F15" s="32"/>
      <c r="G15" s="32"/>
      <c r="H15" s="32"/>
      <c r="I15" s="32"/>
      <c r="J15" s="32"/>
      <c r="K15" s="32"/>
      <c r="L15" s="32"/>
      <c r="M15" s="32"/>
      <c r="N15" s="32"/>
      <c r="O15" s="34">
        <f t="shared" si="0"/>
        <v>459998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17" t="s">
        <v>9</v>
      </c>
      <c r="B16" s="106" t="s">
        <v>27</v>
      </c>
      <c r="C16" s="108">
        <v>3471621.3943800004</v>
      </c>
      <c r="D16" s="108">
        <v>3068609.4503800008</v>
      </c>
      <c r="E16" s="108">
        <v>3440720.5230400003</v>
      </c>
      <c r="F16" s="35"/>
      <c r="G16" s="35"/>
      <c r="H16" s="35"/>
      <c r="I16" s="35"/>
      <c r="J16" s="35"/>
      <c r="K16" s="35"/>
      <c r="L16" s="35"/>
      <c r="M16" s="35"/>
      <c r="N16" s="35"/>
      <c r="O16" s="73">
        <f t="shared" si="0"/>
        <v>3326983.7892666669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17"/>
      <c r="B17" s="107" t="s">
        <v>25</v>
      </c>
      <c r="C17" s="109">
        <v>2588890.1977500003</v>
      </c>
      <c r="D17" s="109">
        <v>2277472.4535199995</v>
      </c>
      <c r="E17" s="109">
        <v>2575153.2184800003</v>
      </c>
      <c r="F17" s="38"/>
      <c r="G17" s="38"/>
      <c r="H17" s="38"/>
      <c r="I17" s="38"/>
      <c r="J17" s="38"/>
      <c r="K17" s="38"/>
      <c r="L17" s="38"/>
      <c r="M17" s="38"/>
      <c r="N17" s="38"/>
      <c r="O17" s="74">
        <f t="shared" si="0"/>
        <v>2480505.2899166667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17"/>
      <c r="B18" s="107" t="s">
        <v>26</v>
      </c>
      <c r="C18" s="109">
        <v>882731.19663000014</v>
      </c>
      <c r="D18" s="109">
        <v>791136.99686000124</v>
      </c>
      <c r="E18" s="109">
        <v>865567.30456000008</v>
      </c>
      <c r="F18" s="38"/>
      <c r="G18" s="38"/>
      <c r="H18" s="38"/>
      <c r="I18" s="38"/>
      <c r="J18" s="38"/>
      <c r="K18" s="38"/>
      <c r="L18" s="38"/>
      <c r="M18" s="38"/>
      <c r="N18" s="38"/>
      <c r="O18" s="74">
        <f t="shared" si="0"/>
        <v>846478.49935000052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17"/>
      <c r="B19" s="106" t="s">
        <v>55</v>
      </c>
      <c r="C19" s="110">
        <v>3390.153119999999</v>
      </c>
      <c r="D19" s="110">
        <v>5283.2994799999997</v>
      </c>
      <c r="E19" s="110">
        <v>19571.00603</v>
      </c>
      <c r="F19" s="41"/>
      <c r="G19" s="41"/>
      <c r="H19" s="41"/>
      <c r="I19" s="41"/>
      <c r="J19" s="41"/>
      <c r="K19" s="41"/>
      <c r="L19" s="41"/>
      <c r="M19" s="41"/>
      <c r="N19" s="41"/>
      <c r="O19" s="73">
        <f t="shared" si="0"/>
        <v>9414.8195433333331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17"/>
      <c r="B20" s="106" t="s">
        <v>29</v>
      </c>
      <c r="C20" s="111">
        <v>537775.11890999996</v>
      </c>
      <c r="D20" s="111">
        <v>620377.78144999989</v>
      </c>
      <c r="E20" s="111">
        <v>632903.26534999977</v>
      </c>
      <c r="F20" s="43"/>
      <c r="G20" s="43"/>
      <c r="H20" s="43"/>
      <c r="I20" s="43"/>
      <c r="J20" s="43"/>
      <c r="K20" s="43"/>
      <c r="L20" s="43"/>
      <c r="M20" s="43"/>
      <c r="N20" s="43"/>
      <c r="O20" s="73">
        <f t="shared" si="0"/>
        <v>597018.72190333321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17"/>
      <c r="B21" s="107" t="s">
        <v>25</v>
      </c>
      <c r="C21" s="109">
        <v>2324.5384299999992</v>
      </c>
      <c r="D21" s="109">
        <v>201.45719</v>
      </c>
      <c r="E21" s="109">
        <v>1692.6817399999998</v>
      </c>
      <c r="F21" s="38"/>
      <c r="G21" s="38"/>
      <c r="H21" s="38"/>
      <c r="I21" s="38"/>
      <c r="J21" s="38"/>
      <c r="K21" s="38"/>
      <c r="L21" s="38"/>
      <c r="M21" s="38"/>
      <c r="N21" s="38"/>
      <c r="O21" s="74">
        <f t="shared" si="0"/>
        <v>1406.2257866666662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17"/>
      <c r="B22" s="107" t="s">
        <v>26</v>
      </c>
      <c r="C22" s="109">
        <v>535450.58048</v>
      </c>
      <c r="D22" s="109">
        <v>620176.32425999991</v>
      </c>
      <c r="E22" s="109">
        <v>631210.58360999974</v>
      </c>
      <c r="F22" s="38"/>
      <c r="G22" s="38"/>
      <c r="H22" s="38"/>
      <c r="I22" s="38"/>
      <c r="J22" s="38"/>
      <c r="K22" s="38"/>
      <c r="L22" s="38"/>
      <c r="M22" s="38"/>
      <c r="N22" s="38"/>
      <c r="O22" s="74">
        <f t="shared" si="0"/>
        <v>595612.49611666659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17"/>
      <c r="B23" s="4" t="s">
        <v>8</v>
      </c>
      <c r="C23" s="45">
        <f t="shared" ref="C23:N23" si="3">SUM(C17:C20)</f>
        <v>4012786.6664100001</v>
      </c>
      <c r="D23" s="45">
        <f t="shared" ref="D23:E23" si="4">SUM(D17:D20)</f>
        <v>3694270.5313100005</v>
      </c>
      <c r="E23" s="45">
        <f t="shared" si="4"/>
        <v>4093194.7944200002</v>
      </c>
      <c r="F23" s="45"/>
      <c r="G23" s="45"/>
      <c r="H23" s="45"/>
      <c r="I23" s="45"/>
      <c r="J23" s="45"/>
      <c r="K23" s="45"/>
      <c r="L23" s="45"/>
      <c r="M23" s="45"/>
      <c r="N23" s="45"/>
      <c r="O23" s="92">
        <f t="shared" si="0"/>
        <v>3933417.3307133336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17" t="s">
        <v>10</v>
      </c>
      <c r="B24" s="106" t="s">
        <v>27</v>
      </c>
      <c r="C24" s="112">
        <f t="shared" ref="C24:O31" si="5">+C16/C8</f>
        <v>7.6685156631493392</v>
      </c>
      <c r="D24" s="112">
        <f t="shared" ref="D24:E24" si="6">+D16/D8</f>
        <v>7.053058553996439</v>
      </c>
      <c r="E24" s="112">
        <f t="shared" si="6"/>
        <v>7.7512734501037421</v>
      </c>
      <c r="F24" s="47"/>
      <c r="G24" s="47"/>
      <c r="H24" s="47"/>
      <c r="I24" s="47"/>
      <c r="J24" s="47"/>
      <c r="K24" s="47"/>
      <c r="L24" s="47"/>
      <c r="M24" s="47"/>
      <c r="N24" s="47"/>
      <c r="O24" s="48">
        <f t="shared" si="5"/>
        <v>7.4950242196869068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17"/>
      <c r="B25" s="107" t="s">
        <v>25</v>
      </c>
      <c r="C25" s="113">
        <f t="shared" si="5"/>
        <v>14.619477639269279</v>
      </c>
      <c r="D25" s="113">
        <f t="shared" ref="D25:E25" si="7">+D17/D9</f>
        <v>13.42176652927483</v>
      </c>
      <c r="E25" s="113">
        <f t="shared" si="7"/>
        <v>14.715161248457145</v>
      </c>
      <c r="F25" s="49"/>
      <c r="G25" s="49"/>
      <c r="H25" s="49"/>
      <c r="I25" s="49"/>
      <c r="J25" s="49"/>
      <c r="K25" s="49"/>
      <c r="L25" s="49"/>
      <c r="M25" s="49"/>
      <c r="N25" s="49"/>
      <c r="O25" s="50">
        <f t="shared" si="5"/>
        <v>14.262061578377445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17"/>
      <c r="B26" s="107" t="s">
        <v>26</v>
      </c>
      <c r="C26" s="113">
        <f t="shared" si="5"/>
        <v>3.2026412480317537</v>
      </c>
      <c r="D26" s="113">
        <f t="shared" ref="D26:E26" si="8">+D18/D10</f>
        <v>2.9810354454199528</v>
      </c>
      <c r="E26" s="113">
        <f t="shared" si="8"/>
        <v>3.2190266857574263</v>
      </c>
      <c r="F26" s="49"/>
      <c r="G26" s="49"/>
      <c r="H26" s="49"/>
      <c r="I26" s="49"/>
      <c r="J26" s="49"/>
      <c r="K26" s="49"/>
      <c r="L26" s="49"/>
      <c r="M26" s="49"/>
      <c r="N26" s="49"/>
      <c r="O26" s="50">
        <f t="shared" si="5"/>
        <v>3.1354655510447516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17"/>
      <c r="B27" s="106" t="s">
        <v>55</v>
      </c>
      <c r="C27" s="114">
        <f t="shared" si="5"/>
        <v>28.488681680672261</v>
      </c>
      <c r="D27" s="114">
        <f t="shared" ref="D27:E27" si="9">+D19/D11</f>
        <v>45.941734608695647</v>
      </c>
      <c r="E27" s="114">
        <f t="shared" si="9"/>
        <v>182.90659841121496</v>
      </c>
      <c r="F27" s="51"/>
      <c r="G27" s="51"/>
      <c r="H27" s="51"/>
      <c r="I27" s="51"/>
      <c r="J27" s="51"/>
      <c r="K27" s="51"/>
      <c r="L27" s="51"/>
      <c r="M27" s="51"/>
      <c r="N27" s="51"/>
      <c r="O27" s="48">
        <f t="shared" si="5"/>
        <v>82.828324428152484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17"/>
      <c r="B28" s="106" t="s">
        <v>29</v>
      </c>
      <c r="C28" s="115">
        <f t="shared" si="5"/>
        <v>35.2570064190651</v>
      </c>
      <c r="D28" s="115">
        <f t="shared" ref="D28:E28" si="10">+D20/D12</f>
        <v>40.89234601871992</v>
      </c>
      <c r="E28" s="115">
        <f t="shared" si="10"/>
        <v>36.058754862693696</v>
      </c>
      <c r="F28" s="53"/>
      <c r="G28" s="53"/>
      <c r="H28" s="53"/>
      <c r="I28" s="53"/>
      <c r="J28" s="53"/>
      <c r="K28" s="53"/>
      <c r="L28" s="53"/>
      <c r="M28" s="53"/>
      <c r="N28" s="53"/>
      <c r="O28" s="48">
        <f t="shared" si="5"/>
        <v>37.332336287101874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17"/>
      <c r="B29" s="107" t="s">
        <v>25</v>
      </c>
      <c r="C29" s="113">
        <f t="shared" si="5"/>
        <v>0.73213808818897608</v>
      </c>
      <c r="D29" s="113">
        <f t="shared" ref="D29:E29" si="11">+D21/D13</f>
        <v>6.0734757310823034E-2</v>
      </c>
      <c r="E29" s="113">
        <f t="shared" si="11"/>
        <v>0.31001497069597067</v>
      </c>
      <c r="F29" s="49"/>
      <c r="G29" s="49"/>
      <c r="H29" s="49"/>
      <c r="I29" s="49"/>
      <c r="J29" s="49"/>
      <c r="K29" s="49"/>
      <c r="L29" s="49"/>
      <c r="M29" s="49"/>
      <c r="N29" s="49"/>
      <c r="O29" s="50">
        <f t="shared" si="5"/>
        <v>0.35296831994645234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17"/>
      <c r="B30" s="107" t="s">
        <v>26</v>
      </c>
      <c r="C30" s="113">
        <f t="shared" si="5"/>
        <v>44.332719032952475</v>
      </c>
      <c r="D30" s="113">
        <f t="shared" ref="D30:E30" si="12">+D22/D14</f>
        <v>52.317894741015685</v>
      </c>
      <c r="E30" s="113">
        <f t="shared" si="12"/>
        <v>52.200676778862039</v>
      </c>
      <c r="F30" s="49"/>
      <c r="G30" s="49"/>
      <c r="H30" s="49"/>
      <c r="I30" s="49"/>
      <c r="J30" s="49"/>
      <c r="K30" s="49"/>
      <c r="L30" s="49"/>
      <c r="M30" s="49"/>
      <c r="N30" s="49"/>
      <c r="O30" s="50">
        <f t="shared" si="5"/>
        <v>49.601307138296683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17"/>
      <c r="B31" s="54" t="s">
        <v>8</v>
      </c>
      <c r="C31" s="55">
        <f t="shared" si="5"/>
        <v>8.5728100922485968</v>
      </c>
      <c r="D31" s="55">
        <f t="shared" ref="D31:E31" si="13">+D23/D15</f>
        <v>8.2029095132793479</v>
      </c>
      <c r="E31" s="55">
        <f t="shared" si="13"/>
        <v>8.8683670120680311</v>
      </c>
      <c r="F31" s="55"/>
      <c r="G31" s="55"/>
      <c r="H31" s="55"/>
      <c r="I31" s="55"/>
      <c r="J31" s="55"/>
      <c r="K31" s="55"/>
      <c r="L31" s="55"/>
      <c r="M31" s="55"/>
      <c r="N31" s="55"/>
      <c r="O31" s="56">
        <f t="shared" si="5"/>
        <v>8.5509444187003716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 C23 D15:D23 E15:E23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48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3" t="s">
        <v>13</v>
      </c>
      <c r="B6" s="123" t="s">
        <v>24</v>
      </c>
      <c r="C6" s="21" t="s">
        <v>2</v>
      </c>
      <c r="D6" s="22"/>
      <c r="E6" s="22"/>
      <c r="F6" s="22"/>
      <c r="G6" s="22"/>
      <c r="H6" s="21"/>
      <c r="I6" s="23"/>
      <c r="J6" s="23"/>
      <c r="K6" s="23"/>
      <c r="L6" s="23"/>
      <c r="M6" s="23"/>
      <c r="N6" s="23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3"/>
      <c r="B7" s="124"/>
      <c r="C7" s="88" t="s">
        <v>14</v>
      </c>
      <c r="D7" s="88" t="s">
        <v>15</v>
      </c>
      <c r="E7" s="88" t="s">
        <v>16</v>
      </c>
      <c r="F7" s="88" t="s">
        <v>17</v>
      </c>
      <c r="G7" s="88" t="s">
        <v>18</v>
      </c>
      <c r="H7" s="88" t="s">
        <v>11</v>
      </c>
      <c r="I7" s="88" t="s">
        <v>3</v>
      </c>
      <c r="J7" s="88" t="s">
        <v>4</v>
      </c>
      <c r="K7" s="88" t="s">
        <v>19</v>
      </c>
      <c r="L7" s="88" t="s">
        <v>20</v>
      </c>
      <c r="M7" s="88" t="s">
        <v>21</v>
      </c>
      <c r="N7" s="88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2" t="s">
        <v>23</v>
      </c>
      <c r="B8" s="1" t="s">
        <v>27</v>
      </c>
      <c r="C8" s="25">
        <v>237640</v>
      </c>
      <c r="D8" s="25">
        <v>239073</v>
      </c>
      <c r="E8" s="25">
        <v>279983</v>
      </c>
      <c r="F8" s="25">
        <v>271016</v>
      </c>
      <c r="G8" s="25">
        <v>263521</v>
      </c>
      <c r="H8" s="25">
        <v>275209</v>
      </c>
      <c r="I8" s="25">
        <v>279153</v>
      </c>
      <c r="J8" s="25">
        <v>260593</v>
      </c>
      <c r="K8" s="25">
        <v>278998</v>
      </c>
      <c r="L8" s="25">
        <v>290360</v>
      </c>
      <c r="M8" s="25">
        <v>273118</v>
      </c>
      <c r="N8" s="25">
        <v>325847</v>
      </c>
      <c r="O8" s="26">
        <f t="shared" ref="O8:O23" si="0">AVERAGE(C8:N8)</f>
        <v>272875.91666666669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2"/>
      <c r="B9" s="2" t="s">
        <v>25</v>
      </c>
      <c r="C9" s="27">
        <v>102951</v>
      </c>
      <c r="D9" s="27">
        <v>99920</v>
      </c>
      <c r="E9" s="27">
        <v>115021</v>
      </c>
      <c r="F9" s="27">
        <v>108526</v>
      </c>
      <c r="G9" s="27">
        <v>108281</v>
      </c>
      <c r="H9" s="27">
        <v>106656</v>
      </c>
      <c r="I9" s="27">
        <v>109498</v>
      </c>
      <c r="J9" s="27">
        <v>102100</v>
      </c>
      <c r="K9" s="27">
        <v>107589.41834</v>
      </c>
      <c r="L9" s="27">
        <v>114027</v>
      </c>
      <c r="M9" s="27">
        <v>105089</v>
      </c>
      <c r="N9" s="27">
        <v>127646</v>
      </c>
      <c r="O9" s="28">
        <f t="shared" si="0"/>
        <v>108942.03486166666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2"/>
      <c r="B10" s="2" t="s">
        <v>26</v>
      </c>
      <c r="C10" s="27">
        <v>134689</v>
      </c>
      <c r="D10" s="27">
        <v>139153</v>
      </c>
      <c r="E10" s="27">
        <v>164962</v>
      </c>
      <c r="F10" s="27">
        <v>162490</v>
      </c>
      <c r="G10" s="27">
        <v>155240</v>
      </c>
      <c r="H10" s="27">
        <v>168553</v>
      </c>
      <c r="I10" s="27">
        <v>169655</v>
      </c>
      <c r="J10" s="27">
        <v>158493</v>
      </c>
      <c r="K10" s="27">
        <v>171408.58166</v>
      </c>
      <c r="L10" s="27">
        <v>176333</v>
      </c>
      <c r="M10" s="27">
        <v>168029</v>
      </c>
      <c r="N10" s="27">
        <v>198201</v>
      </c>
      <c r="O10" s="28">
        <f t="shared" si="0"/>
        <v>163933.88180499998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2"/>
      <c r="B11" s="1" t="s">
        <v>28</v>
      </c>
      <c r="C11" s="30">
        <v>150</v>
      </c>
      <c r="D11" s="30">
        <v>130</v>
      </c>
      <c r="E11" s="30">
        <v>150</v>
      </c>
      <c r="F11" s="30">
        <v>153</v>
      </c>
      <c r="G11" s="30">
        <v>131</v>
      </c>
      <c r="H11" s="30">
        <v>139</v>
      </c>
      <c r="I11" s="30">
        <v>188</v>
      </c>
      <c r="J11" s="30">
        <v>148</v>
      </c>
      <c r="K11" s="30">
        <v>147</v>
      </c>
      <c r="L11" s="30">
        <v>181</v>
      </c>
      <c r="M11" s="30">
        <v>140</v>
      </c>
      <c r="N11" s="30">
        <v>148</v>
      </c>
      <c r="O11" s="26">
        <f t="shared" si="0"/>
        <v>150.41666666666666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2"/>
      <c r="B12" s="1" t="s">
        <v>29</v>
      </c>
      <c r="C12" s="31">
        <v>6550</v>
      </c>
      <c r="D12" s="31">
        <v>8700</v>
      </c>
      <c r="E12" s="31">
        <v>8542</v>
      </c>
      <c r="F12" s="31">
        <v>8289</v>
      </c>
      <c r="G12" s="31">
        <v>8045</v>
      </c>
      <c r="H12" s="31">
        <v>8501</v>
      </c>
      <c r="I12" s="31">
        <v>8745</v>
      </c>
      <c r="J12" s="31">
        <v>7820</v>
      </c>
      <c r="K12" s="31">
        <v>8973</v>
      </c>
      <c r="L12" s="31">
        <v>8676</v>
      </c>
      <c r="M12" s="31">
        <v>8718</v>
      </c>
      <c r="N12" s="31">
        <v>11461</v>
      </c>
      <c r="O12" s="26">
        <f t="shared" si="0"/>
        <v>8585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22"/>
      <c r="B13" s="2" t="s">
        <v>25</v>
      </c>
      <c r="C13" s="27">
        <v>1352</v>
      </c>
      <c r="D13" s="27">
        <v>1815</v>
      </c>
      <c r="E13" s="27">
        <v>1585</v>
      </c>
      <c r="F13" s="27">
        <v>1666</v>
      </c>
      <c r="G13" s="27">
        <v>1457</v>
      </c>
      <c r="H13" s="27">
        <v>1747</v>
      </c>
      <c r="I13" s="27">
        <v>2079</v>
      </c>
      <c r="J13" s="27">
        <v>1701</v>
      </c>
      <c r="K13" s="27">
        <v>1950</v>
      </c>
      <c r="L13" s="27">
        <v>1707</v>
      </c>
      <c r="M13" s="27">
        <v>1700</v>
      </c>
      <c r="N13" s="27">
        <v>2082</v>
      </c>
      <c r="O13" s="28">
        <f t="shared" si="0"/>
        <v>1736.75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22"/>
      <c r="B14" s="2" t="s">
        <v>26</v>
      </c>
      <c r="C14" s="27">
        <v>5198</v>
      </c>
      <c r="D14" s="27">
        <v>6885</v>
      </c>
      <c r="E14" s="27">
        <v>6957</v>
      </c>
      <c r="F14" s="27">
        <v>6623</v>
      </c>
      <c r="G14" s="27">
        <v>6588</v>
      </c>
      <c r="H14" s="27">
        <v>6754</v>
      </c>
      <c r="I14" s="27">
        <v>6666</v>
      </c>
      <c r="J14" s="27">
        <v>6119</v>
      </c>
      <c r="K14" s="27">
        <v>7023</v>
      </c>
      <c r="L14" s="27">
        <v>6969</v>
      </c>
      <c r="M14" s="27">
        <v>7018</v>
      </c>
      <c r="N14" s="27">
        <v>9379</v>
      </c>
      <c r="O14" s="28">
        <f t="shared" si="0"/>
        <v>6848.25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22"/>
      <c r="B15" s="4" t="s">
        <v>8</v>
      </c>
      <c r="C15" s="32">
        <f t="shared" ref="C15:N15" si="1">SUM(C9:C12)</f>
        <v>244340</v>
      </c>
      <c r="D15" s="32">
        <f t="shared" si="1"/>
        <v>247903</v>
      </c>
      <c r="E15" s="32">
        <f t="shared" si="1"/>
        <v>288675</v>
      </c>
      <c r="F15" s="32">
        <f t="shared" si="1"/>
        <v>279458</v>
      </c>
      <c r="G15" s="32">
        <f t="shared" si="1"/>
        <v>271697</v>
      </c>
      <c r="H15" s="32">
        <f t="shared" si="1"/>
        <v>283849</v>
      </c>
      <c r="I15" s="32">
        <f t="shared" si="1"/>
        <v>288086</v>
      </c>
      <c r="J15" s="32">
        <f t="shared" si="1"/>
        <v>268561</v>
      </c>
      <c r="K15" s="32">
        <f t="shared" si="1"/>
        <v>288118</v>
      </c>
      <c r="L15" s="32">
        <f t="shared" si="1"/>
        <v>299217</v>
      </c>
      <c r="M15" s="32">
        <f t="shared" si="1"/>
        <v>281976</v>
      </c>
      <c r="N15" s="32">
        <f t="shared" si="1"/>
        <v>337456</v>
      </c>
      <c r="O15" s="34">
        <f t="shared" si="0"/>
        <v>281611.33333333331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22" t="s">
        <v>9</v>
      </c>
      <c r="B16" s="1" t="s">
        <v>27</v>
      </c>
      <c r="C16" s="35">
        <v>1964852.5752400004</v>
      </c>
      <c r="D16" s="35">
        <v>1903743.7387799998</v>
      </c>
      <c r="E16" s="35">
        <v>2045725.53311</v>
      </c>
      <c r="F16" s="35">
        <v>1879850.6378000004</v>
      </c>
      <c r="G16" s="35">
        <v>1996985.0128700002</v>
      </c>
      <c r="H16" s="35">
        <v>2032117.57874</v>
      </c>
      <c r="I16" s="36">
        <v>1996796.25095</v>
      </c>
      <c r="J16" s="36">
        <v>1655821.2340100002</v>
      </c>
      <c r="K16" s="36">
        <v>1888906.5214399998</v>
      </c>
      <c r="L16" s="36">
        <v>1958956.11262</v>
      </c>
      <c r="M16" s="36">
        <v>1775696.1239100003</v>
      </c>
      <c r="N16" s="36">
        <v>2146519.1467200001</v>
      </c>
      <c r="O16" s="37">
        <f t="shared" si="0"/>
        <v>1937164.2055158333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22"/>
      <c r="B17" s="2" t="s">
        <v>25</v>
      </c>
      <c r="C17" s="38">
        <v>1606747.5154200001</v>
      </c>
      <c r="D17" s="38">
        <v>1580020.7526399998</v>
      </c>
      <c r="E17" s="38">
        <v>1675172.9152449998</v>
      </c>
      <c r="F17" s="38">
        <v>1529044.9828499998</v>
      </c>
      <c r="G17" s="38">
        <v>1650701.7861699997</v>
      </c>
      <c r="H17" s="38">
        <v>1656789.0257900003</v>
      </c>
      <c r="I17" s="39">
        <v>1623894.0385799999</v>
      </c>
      <c r="J17" s="39">
        <v>1326417.1554899998</v>
      </c>
      <c r="K17" s="39">
        <v>1499457.4577500001</v>
      </c>
      <c r="L17" s="39">
        <v>1580617.01229</v>
      </c>
      <c r="M17" s="39">
        <v>1413595.4364700001</v>
      </c>
      <c r="N17" s="39">
        <v>1711184.5297499998</v>
      </c>
      <c r="O17" s="40">
        <f t="shared" si="0"/>
        <v>1571136.8840370832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22"/>
      <c r="B18" s="2" t="s">
        <v>26</v>
      </c>
      <c r="C18" s="38">
        <v>358105.05982000032</v>
      </c>
      <c r="D18" s="38">
        <v>323722.98613999994</v>
      </c>
      <c r="E18" s="38">
        <v>370552.61786500015</v>
      </c>
      <c r="F18" s="38">
        <v>350805.65495000058</v>
      </c>
      <c r="G18" s="38">
        <v>346283.22670000046</v>
      </c>
      <c r="H18" s="38">
        <v>375328.55294999969</v>
      </c>
      <c r="I18" s="39">
        <v>372902.21237000008</v>
      </c>
      <c r="J18" s="39">
        <v>329404.07852000045</v>
      </c>
      <c r="K18" s="39">
        <v>389449.06368999975</v>
      </c>
      <c r="L18" s="39">
        <v>378339.10033000004</v>
      </c>
      <c r="M18" s="39">
        <v>362100.68744000024</v>
      </c>
      <c r="N18" s="39">
        <v>435334.61697000032</v>
      </c>
      <c r="O18" s="40">
        <f t="shared" si="0"/>
        <v>366027.32147875009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22"/>
      <c r="B19" s="1" t="s">
        <v>28</v>
      </c>
      <c r="C19" s="41">
        <v>4667.9959999999992</v>
      </c>
      <c r="D19" s="41">
        <v>1780.9785600000002</v>
      </c>
      <c r="E19" s="41">
        <v>1994.1291799999999</v>
      </c>
      <c r="F19" s="41">
        <v>2346.6102600000004</v>
      </c>
      <c r="G19" s="41">
        <v>3555.2869500000006</v>
      </c>
      <c r="H19" s="41">
        <v>3753.3924500000003</v>
      </c>
      <c r="I19" s="42">
        <v>4883.0259700000006</v>
      </c>
      <c r="J19" s="42">
        <v>4242.9264400000002</v>
      </c>
      <c r="K19" s="42">
        <v>2168.5831699999999</v>
      </c>
      <c r="L19" s="42">
        <v>8737.1384600000001</v>
      </c>
      <c r="M19" s="42">
        <v>2148.4778000000001</v>
      </c>
      <c r="N19" s="42">
        <v>2065.6899700000004</v>
      </c>
      <c r="O19" s="37">
        <f t="shared" si="0"/>
        <v>3528.6862675000007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22"/>
      <c r="B20" s="1" t="s">
        <v>29</v>
      </c>
      <c r="C20" s="43">
        <v>276217.36221499997</v>
      </c>
      <c r="D20" s="43">
        <v>351318.12848999992</v>
      </c>
      <c r="E20" s="43">
        <v>323191.38083000004</v>
      </c>
      <c r="F20" s="43">
        <v>332195.03936</v>
      </c>
      <c r="G20" s="43">
        <v>232448.12984000001</v>
      </c>
      <c r="H20" s="43">
        <v>260338.18578999996</v>
      </c>
      <c r="I20" s="44">
        <v>270515.22310999996</v>
      </c>
      <c r="J20" s="44">
        <v>245633.56729000001</v>
      </c>
      <c r="K20" s="44">
        <v>319407.51327000005</v>
      </c>
      <c r="L20" s="44">
        <v>373195.67430000001</v>
      </c>
      <c r="M20" s="44">
        <v>256321.85853000003</v>
      </c>
      <c r="N20" s="44">
        <v>291201.66532000003</v>
      </c>
      <c r="O20" s="37">
        <f t="shared" si="0"/>
        <v>294331.97736208333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22"/>
      <c r="B21" s="2" t="s">
        <v>25</v>
      </c>
      <c r="C21" s="38">
        <v>704.90772000000004</v>
      </c>
      <c r="D21" s="38">
        <v>313.39867000000004</v>
      </c>
      <c r="E21" s="38">
        <v>261.36563000000007</v>
      </c>
      <c r="F21" s="38">
        <v>311.13556</v>
      </c>
      <c r="G21" s="38">
        <v>127.29162999999998</v>
      </c>
      <c r="H21" s="38">
        <v>170.89917000000003</v>
      </c>
      <c r="I21" s="39">
        <v>124.47079999999997</v>
      </c>
      <c r="J21" s="39">
        <v>114.19253999999998</v>
      </c>
      <c r="K21" s="39">
        <v>245.01979800000001</v>
      </c>
      <c r="L21" s="39">
        <v>624.26837000000012</v>
      </c>
      <c r="M21" s="39">
        <v>206.05471</v>
      </c>
      <c r="N21" s="39">
        <v>959.27286000000004</v>
      </c>
      <c r="O21" s="40">
        <f t="shared" si="0"/>
        <v>346.85645483333337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22"/>
      <c r="B22" s="2" t="s">
        <v>26</v>
      </c>
      <c r="C22" s="38">
        <v>275512.45449499995</v>
      </c>
      <c r="D22" s="38">
        <v>351004.72981999989</v>
      </c>
      <c r="E22" s="38">
        <v>322930.01520000002</v>
      </c>
      <c r="F22" s="38">
        <v>331883.90379999997</v>
      </c>
      <c r="G22" s="38">
        <v>232320.83821000002</v>
      </c>
      <c r="H22" s="38">
        <v>260167.28661999997</v>
      </c>
      <c r="I22" s="39">
        <v>270390.75230999995</v>
      </c>
      <c r="J22" s="39">
        <v>245519.37475000002</v>
      </c>
      <c r="K22" s="39">
        <v>319162.49347200006</v>
      </c>
      <c r="L22" s="39">
        <v>372571.40593000001</v>
      </c>
      <c r="M22" s="39">
        <v>256115.80382000003</v>
      </c>
      <c r="N22" s="39">
        <v>290242.39246</v>
      </c>
      <c r="O22" s="40">
        <f t="shared" si="0"/>
        <v>293985.12090725004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22"/>
      <c r="B23" s="4" t="s">
        <v>8</v>
      </c>
      <c r="C23" s="45">
        <f t="shared" ref="C23:E23" si="2">SUM(C17:C20)</f>
        <v>2245737.9334550006</v>
      </c>
      <c r="D23" s="45">
        <f t="shared" si="2"/>
        <v>2256842.8458299995</v>
      </c>
      <c r="E23" s="45">
        <f t="shared" si="2"/>
        <v>2370911.04312</v>
      </c>
      <c r="F23" s="45">
        <f t="shared" ref="F23:N23" si="3">SUM(F17:F20)</f>
        <v>2214392.2874200004</v>
      </c>
      <c r="G23" s="45">
        <f t="shared" si="3"/>
        <v>2232988.4296600004</v>
      </c>
      <c r="H23" s="45">
        <f t="shared" si="3"/>
        <v>2296209.15698</v>
      </c>
      <c r="I23" s="45">
        <f t="shared" si="3"/>
        <v>2272194.5000300002</v>
      </c>
      <c r="J23" s="45">
        <f t="shared" si="3"/>
        <v>1905697.7277400002</v>
      </c>
      <c r="K23" s="45">
        <f t="shared" si="3"/>
        <v>2210482.6178799998</v>
      </c>
      <c r="L23" s="45">
        <f t="shared" si="3"/>
        <v>2340888.9253799999</v>
      </c>
      <c r="M23" s="45">
        <f t="shared" si="3"/>
        <v>2034166.4602400004</v>
      </c>
      <c r="N23" s="45">
        <f t="shared" si="3"/>
        <v>2439786.5020100004</v>
      </c>
      <c r="O23" s="92">
        <f t="shared" si="0"/>
        <v>2235024.8691454167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2" t="s">
        <v>10</v>
      </c>
      <c r="B24" s="1" t="s">
        <v>27</v>
      </c>
      <c r="C24" s="47">
        <f t="shared" ref="C24:E30" si="4">+C16/C8</f>
        <v>8.2681895945127106</v>
      </c>
      <c r="D24" s="47">
        <f t="shared" si="4"/>
        <v>7.9630227536359177</v>
      </c>
      <c r="E24" s="47">
        <f t="shared" si="4"/>
        <v>7.3066062336284698</v>
      </c>
      <c r="F24" s="47">
        <f t="shared" ref="F24:G24" si="5">+F16/F8</f>
        <v>6.936308696903505</v>
      </c>
      <c r="G24" s="47">
        <f t="shared" si="5"/>
        <v>7.5780868047328305</v>
      </c>
      <c r="H24" s="47">
        <f t="shared" ref="H24:I24" si="6">+H16/H8</f>
        <v>7.3839066990541733</v>
      </c>
      <c r="I24" s="47">
        <f t="shared" si="6"/>
        <v>7.1530531677968714</v>
      </c>
      <c r="J24" s="47">
        <f t="shared" ref="J24:K24" si="7">+J16/J8</f>
        <v>6.3540510835287218</v>
      </c>
      <c r="K24" s="47">
        <f t="shared" si="7"/>
        <v>6.7703228031742153</v>
      </c>
      <c r="L24" s="47">
        <f t="shared" ref="L24:M24" si="8">+L16/L8</f>
        <v>6.7466459313266292</v>
      </c>
      <c r="M24" s="47">
        <f t="shared" si="8"/>
        <v>6.5015712033260362</v>
      </c>
      <c r="N24" s="47">
        <f t="shared" ref="N24" si="9">+N16/N8</f>
        <v>6.587506242868586</v>
      </c>
      <c r="O24" s="48">
        <f t="shared" ref="C24:O31" si="10">+O16/O8</f>
        <v>7.0990662319320341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22"/>
      <c r="B25" s="2" t="s">
        <v>25</v>
      </c>
      <c r="C25" s="49">
        <f t="shared" si="4"/>
        <v>15.606915089897136</v>
      </c>
      <c r="D25" s="49">
        <f t="shared" si="4"/>
        <v>15.812857812650119</v>
      </c>
      <c r="E25" s="49">
        <f t="shared" si="4"/>
        <v>14.564061477860562</v>
      </c>
      <c r="F25" s="49">
        <f t="shared" ref="F25:G25" si="11">+F17/F9</f>
        <v>14.089204272248123</v>
      </c>
      <c r="G25" s="49">
        <f t="shared" si="11"/>
        <v>15.244611577007968</v>
      </c>
      <c r="H25" s="49">
        <f t="shared" ref="H25:I25" si="12">+H17/H9</f>
        <v>15.533950511832437</v>
      </c>
      <c r="I25" s="49">
        <f t="shared" si="12"/>
        <v>14.830353418144623</v>
      </c>
      <c r="J25" s="49">
        <f t="shared" ref="J25:K25" si="13">+J17/J9</f>
        <v>12.991353138981388</v>
      </c>
      <c r="K25" s="49">
        <f t="shared" si="13"/>
        <v>13.936848817338815</v>
      </c>
      <c r="L25" s="49">
        <f t="shared" ref="L25:M25" si="14">+L17/L9</f>
        <v>13.861778458522981</v>
      </c>
      <c r="M25" s="49">
        <f t="shared" si="14"/>
        <v>13.451412007631626</v>
      </c>
      <c r="N25" s="49">
        <f t="shared" ref="N25" si="15">+N17/N9</f>
        <v>13.405704289597791</v>
      </c>
      <c r="O25" s="50">
        <f t="shared" si="10"/>
        <v>14.42176920994816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22"/>
      <c r="B26" s="2" t="s">
        <v>26</v>
      </c>
      <c r="C26" s="49">
        <f t="shared" si="4"/>
        <v>2.6587550566119007</v>
      </c>
      <c r="D26" s="49">
        <f t="shared" si="4"/>
        <v>2.3263816528569268</v>
      </c>
      <c r="E26" s="49">
        <f t="shared" si="4"/>
        <v>2.2462907691771448</v>
      </c>
      <c r="F26" s="49">
        <f t="shared" ref="F26:G26" si="16">+F18/F10</f>
        <v>2.1589368881161954</v>
      </c>
      <c r="G26" s="49">
        <f t="shared" si="16"/>
        <v>2.2306314525895417</v>
      </c>
      <c r="H26" s="49">
        <f t="shared" ref="H26:I26" si="17">+H18/H10</f>
        <v>2.2267687489988295</v>
      </c>
      <c r="I26" s="49">
        <f t="shared" si="17"/>
        <v>2.1980030790132923</v>
      </c>
      <c r="J26" s="49">
        <f t="shared" ref="J26:K26" si="18">+J18/J10</f>
        <v>2.0783509588436111</v>
      </c>
      <c r="K26" s="49">
        <f t="shared" si="18"/>
        <v>2.2720511418879665</v>
      </c>
      <c r="L26" s="49">
        <f t="shared" ref="L26:M26" si="19">+L18/L10</f>
        <v>2.1455944169837751</v>
      </c>
      <c r="M26" s="49">
        <f t="shared" si="19"/>
        <v>2.1549892425712245</v>
      </c>
      <c r="N26" s="49">
        <f t="shared" ref="N26" si="20">+N18/N10</f>
        <v>2.1964299724522092</v>
      </c>
      <c r="O26" s="50">
        <f t="shared" si="10"/>
        <v>2.2327740760396382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22"/>
      <c r="B27" s="1" t="s">
        <v>28</v>
      </c>
      <c r="C27" s="51">
        <f t="shared" si="4"/>
        <v>31.119973333333327</v>
      </c>
      <c r="D27" s="51">
        <f t="shared" si="4"/>
        <v>13.69983507692308</v>
      </c>
      <c r="E27" s="51">
        <f t="shared" si="4"/>
        <v>13.294194533333332</v>
      </c>
      <c r="F27" s="51">
        <f t="shared" ref="F27:G27" si="21">+F19/F11</f>
        <v>15.337321960784315</v>
      </c>
      <c r="G27" s="51">
        <f t="shared" si="21"/>
        <v>27.139595038167943</v>
      </c>
      <c r="H27" s="51">
        <f t="shared" ref="H27:I27" si="22">+H19/H11</f>
        <v>27.002823381294967</v>
      </c>
      <c r="I27" s="51">
        <f t="shared" si="22"/>
        <v>25.973542393617024</v>
      </c>
      <c r="J27" s="51">
        <f t="shared" ref="J27:K27" si="23">+J19/J11</f>
        <v>28.668421891891892</v>
      </c>
      <c r="K27" s="51">
        <f t="shared" si="23"/>
        <v>14.752266462585034</v>
      </c>
      <c r="L27" s="51">
        <f t="shared" ref="L27:M27" si="24">+L19/L11</f>
        <v>48.271483204419887</v>
      </c>
      <c r="M27" s="51">
        <f t="shared" si="24"/>
        <v>15.346270000000001</v>
      </c>
      <c r="N27" s="51">
        <f t="shared" ref="N27" si="25">+N19/N11</f>
        <v>13.957364662162165</v>
      </c>
      <c r="O27" s="48">
        <f t="shared" si="10"/>
        <v>23.459410088642667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22"/>
      <c r="B28" s="1" t="s">
        <v>29</v>
      </c>
      <c r="C28" s="53">
        <f t="shared" si="4"/>
        <v>42.170589651145036</v>
      </c>
      <c r="D28" s="53">
        <f t="shared" si="4"/>
        <v>40.381394079310333</v>
      </c>
      <c r="E28" s="53">
        <f t="shared" si="4"/>
        <v>37.835563197143529</v>
      </c>
      <c r="F28" s="53">
        <f t="shared" ref="F28:G28" si="26">+F20/F12</f>
        <v>40.076612300639404</v>
      </c>
      <c r="G28" s="53">
        <f t="shared" si="26"/>
        <v>28.893490346799254</v>
      </c>
      <c r="H28" s="53">
        <f t="shared" ref="H28:I28" si="27">+H20/H12</f>
        <v>30.624418984825311</v>
      </c>
      <c r="I28" s="53">
        <f t="shared" si="27"/>
        <v>30.933701899371066</v>
      </c>
      <c r="J28" s="53">
        <f t="shared" ref="J28:K28" si="28">+J20/J12</f>
        <v>31.410942108695654</v>
      </c>
      <c r="K28" s="53">
        <f t="shared" si="28"/>
        <v>35.596513236375799</v>
      </c>
      <c r="L28" s="53">
        <f t="shared" ref="L28:M28" si="29">+L20/L12</f>
        <v>43.014715802213004</v>
      </c>
      <c r="M28" s="53">
        <f t="shared" si="29"/>
        <v>29.401451999311771</v>
      </c>
      <c r="N28" s="53">
        <f t="shared" ref="N28" si="30">+N20/N12</f>
        <v>25.408050372567843</v>
      </c>
      <c r="O28" s="48">
        <f t="shared" si="10"/>
        <v>34.284446984517572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22"/>
      <c r="B29" s="2" t="s">
        <v>25</v>
      </c>
      <c r="C29" s="49">
        <f t="shared" si="4"/>
        <v>0.52138144970414202</v>
      </c>
      <c r="D29" s="49">
        <f t="shared" si="4"/>
        <v>0.17267144352617081</v>
      </c>
      <c r="E29" s="49">
        <f t="shared" si="4"/>
        <v>0.16489945110410098</v>
      </c>
      <c r="F29" s="49">
        <f t="shared" ref="F29:G29" si="31">+F21/F13</f>
        <v>0.18675603841536614</v>
      </c>
      <c r="G29" s="49">
        <f t="shared" si="31"/>
        <v>8.7365566231983521E-2</v>
      </c>
      <c r="H29" s="49">
        <f t="shared" ref="H29:I29" si="32">+H21/H13</f>
        <v>9.7824367487120797E-2</v>
      </c>
      <c r="I29" s="49">
        <f t="shared" si="32"/>
        <v>5.9870514670514657E-2</v>
      </c>
      <c r="J29" s="49">
        <f t="shared" ref="J29:K29" si="33">+J21/J13</f>
        <v>6.7132592592592577E-2</v>
      </c>
      <c r="K29" s="49">
        <f t="shared" si="33"/>
        <v>0.12565117846153848</v>
      </c>
      <c r="L29" s="49">
        <f t="shared" ref="L29:M29" si="34">+L21/L13</f>
        <v>0.3657108201523141</v>
      </c>
      <c r="M29" s="49">
        <f t="shared" si="34"/>
        <v>0.12120865294117647</v>
      </c>
      <c r="N29" s="49">
        <f t="shared" ref="N29" si="35">+N21/N13</f>
        <v>0.46074585014409225</v>
      </c>
      <c r="O29" s="50">
        <f t="shared" si="10"/>
        <v>0.19971582256129747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22"/>
      <c r="B30" s="2" t="s">
        <v>26</v>
      </c>
      <c r="C30" s="49">
        <f t="shared" si="4"/>
        <v>53.00355030684878</v>
      </c>
      <c r="D30" s="49">
        <f t="shared" si="4"/>
        <v>50.981079131445156</v>
      </c>
      <c r="E30" s="49">
        <f t="shared" si="4"/>
        <v>46.417998447606728</v>
      </c>
      <c r="F30" s="49">
        <f t="shared" ref="F30:G30" si="36">+F22/F14</f>
        <v>50.110811384568919</v>
      </c>
      <c r="G30" s="49">
        <f t="shared" si="36"/>
        <v>35.264243808439588</v>
      </c>
      <c r="H30" s="49">
        <f t="shared" ref="H30:I30" si="37">+H22/H14</f>
        <v>38.520474773467569</v>
      </c>
      <c r="I30" s="49">
        <f t="shared" si="37"/>
        <v>40.562669113411332</v>
      </c>
      <c r="J30" s="49">
        <f t="shared" ref="J30:K30" si="38">+J22/J14</f>
        <v>40.124101119463965</v>
      </c>
      <c r="K30" s="49">
        <f t="shared" si="38"/>
        <v>45.445321582229823</v>
      </c>
      <c r="L30" s="49">
        <f t="shared" ref="L30:M30" si="39">+L22/L14</f>
        <v>53.461243496914911</v>
      </c>
      <c r="M30" s="49">
        <f t="shared" si="39"/>
        <v>36.494129925904822</v>
      </c>
      <c r="N30" s="49">
        <f t="shared" ref="N30" si="40">+N22/N14</f>
        <v>30.945984908838895</v>
      </c>
      <c r="O30" s="50">
        <f t="shared" si="10"/>
        <v>42.928503034680396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22"/>
      <c r="B31" s="54" t="s">
        <v>8</v>
      </c>
      <c r="C31" s="55">
        <f t="shared" si="10"/>
        <v>9.1910368071335053</v>
      </c>
      <c r="D31" s="55">
        <f t="shared" ref="D31:E31" si="41">+D23/D15</f>
        <v>9.1037334999173041</v>
      </c>
      <c r="E31" s="55">
        <f t="shared" si="41"/>
        <v>8.2130806031696544</v>
      </c>
      <c r="F31" s="55">
        <f t="shared" ref="F31:G31" si="42">+F23/F15</f>
        <v>7.9238822557235808</v>
      </c>
      <c r="G31" s="55">
        <f t="shared" si="42"/>
        <v>8.2186716440004872</v>
      </c>
      <c r="H31" s="55">
        <f t="shared" ref="H31:I31" si="43">+H23/H15</f>
        <v>8.0895446416228349</v>
      </c>
      <c r="I31" s="55">
        <f t="shared" si="43"/>
        <v>7.8872090279638725</v>
      </c>
      <c r="J31" s="55">
        <f t="shared" ref="J31:K31" si="44">+J23/J15</f>
        <v>7.0959585633803872</v>
      </c>
      <c r="K31" s="55">
        <f t="shared" si="44"/>
        <v>7.672143419987643</v>
      </c>
      <c r="L31" s="55">
        <f t="shared" ref="L31:M31" si="45">+L23/L15</f>
        <v>7.8233821119120899</v>
      </c>
      <c r="M31" s="55">
        <f t="shared" si="45"/>
        <v>7.2139701968961916</v>
      </c>
      <c r="N31" s="55">
        <f t="shared" ref="N31" si="46">+N23/N15</f>
        <v>7.2299396128976827</v>
      </c>
      <c r="O31" s="56">
        <f t="shared" si="10"/>
        <v>7.9365586700301485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 D15 D23 E15 F15 F23 C23 E23 G15:G23 H15:H23 I15:I23 J15:J23 K15:K23 L15:L23 M15:M23 N15:N23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47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3" t="s">
        <v>13</v>
      </c>
      <c r="B6" s="123" t="s">
        <v>24</v>
      </c>
      <c r="C6" s="21" t="s">
        <v>2</v>
      </c>
      <c r="D6" s="22"/>
      <c r="E6" s="22"/>
      <c r="F6" s="22"/>
      <c r="G6" s="22"/>
      <c r="H6" s="21"/>
      <c r="I6" s="23"/>
      <c r="J6" s="23"/>
      <c r="K6" s="23"/>
      <c r="L6" s="23"/>
      <c r="M6" s="23"/>
      <c r="N6" s="23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3"/>
      <c r="B7" s="124"/>
      <c r="C7" s="87" t="s">
        <v>14</v>
      </c>
      <c r="D7" s="87" t="s">
        <v>15</v>
      </c>
      <c r="E7" s="87" t="s">
        <v>16</v>
      </c>
      <c r="F7" s="87" t="s">
        <v>17</v>
      </c>
      <c r="G7" s="87" t="s">
        <v>18</v>
      </c>
      <c r="H7" s="87" t="s">
        <v>11</v>
      </c>
      <c r="I7" s="87" t="s">
        <v>3</v>
      </c>
      <c r="J7" s="87" t="s">
        <v>4</v>
      </c>
      <c r="K7" s="87" t="s">
        <v>19</v>
      </c>
      <c r="L7" s="87" t="s">
        <v>20</v>
      </c>
      <c r="M7" s="87" t="s">
        <v>21</v>
      </c>
      <c r="N7" s="87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2" t="s">
        <v>23</v>
      </c>
      <c r="B8" s="1" t="s">
        <v>27</v>
      </c>
      <c r="C8" s="25">
        <v>219090</v>
      </c>
      <c r="D8" s="25">
        <v>214631</v>
      </c>
      <c r="E8" s="25">
        <v>237793</v>
      </c>
      <c r="F8" s="25">
        <v>232886</v>
      </c>
      <c r="G8" s="25">
        <v>227659</v>
      </c>
      <c r="H8" s="25">
        <v>245194</v>
      </c>
      <c r="I8" s="25">
        <v>247920</v>
      </c>
      <c r="J8" s="25">
        <v>229874</v>
      </c>
      <c r="K8" s="25">
        <v>264851</v>
      </c>
      <c r="L8" s="25">
        <v>281880</v>
      </c>
      <c r="M8" s="25">
        <v>234403</v>
      </c>
      <c r="N8" s="25">
        <v>274845</v>
      </c>
      <c r="O8" s="26">
        <f t="shared" ref="O8:O23" si="0">AVERAGE(C8:N8)</f>
        <v>242585.5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2"/>
      <c r="B9" s="2" t="s">
        <v>25</v>
      </c>
      <c r="C9" s="27">
        <v>92514</v>
      </c>
      <c r="D9" s="27">
        <v>95559</v>
      </c>
      <c r="E9" s="27">
        <v>102896</v>
      </c>
      <c r="F9" s="27">
        <v>93651</v>
      </c>
      <c r="G9" s="27">
        <v>91961</v>
      </c>
      <c r="H9" s="27">
        <v>103895</v>
      </c>
      <c r="I9" s="27">
        <v>97303</v>
      </c>
      <c r="J9" s="27">
        <v>96434</v>
      </c>
      <c r="K9" s="27">
        <v>112350</v>
      </c>
      <c r="L9" s="27">
        <v>119036</v>
      </c>
      <c r="M9" s="27">
        <v>93139</v>
      </c>
      <c r="N9" s="27">
        <v>108059</v>
      </c>
      <c r="O9" s="28">
        <f t="shared" si="0"/>
        <v>100566.41666666667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2"/>
      <c r="B10" s="2" t="s">
        <v>26</v>
      </c>
      <c r="C10" s="27">
        <v>126576</v>
      </c>
      <c r="D10" s="27">
        <v>119072</v>
      </c>
      <c r="E10" s="27">
        <v>134897</v>
      </c>
      <c r="F10" s="27">
        <v>139235</v>
      </c>
      <c r="G10" s="27">
        <v>135698</v>
      </c>
      <c r="H10" s="27">
        <v>141299</v>
      </c>
      <c r="I10" s="27">
        <v>150617</v>
      </c>
      <c r="J10" s="27">
        <v>133440</v>
      </c>
      <c r="K10" s="27">
        <v>152501</v>
      </c>
      <c r="L10" s="27">
        <v>162844</v>
      </c>
      <c r="M10" s="27">
        <v>141264</v>
      </c>
      <c r="N10" s="27">
        <v>166786</v>
      </c>
      <c r="O10" s="28">
        <f t="shared" si="0"/>
        <v>142019.08333333334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2"/>
      <c r="B11" s="1" t="s">
        <v>28</v>
      </c>
      <c r="C11" s="30">
        <v>149</v>
      </c>
      <c r="D11" s="30">
        <v>131</v>
      </c>
      <c r="E11" s="30">
        <v>136</v>
      </c>
      <c r="F11" s="30">
        <v>141</v>
      </c>
      <c r="G11" s="30">
        <v>139</v>
      </c>
      <c r="H11" s="30">
        <v>150</v>
      </c>
      <c r="I11" s="30">
        <v>198</v>
      </c>
      <c r="J11" s="30">
        <v>135</v>
      </c>
      <c r="K11" s="30">
        <v>157</v>
      </c>
      <c r="L11" s="30">
        <v>171</v>
      </c>
      <c r="M11" s="30">
        <v>113</v>
      </c>
      <c r="N11" s="30">
        <v>139</v>
      </c>
      <c r="O11" s="26">
        <f t="shared" si="0"/>
        <v>146.58333333333334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2"/>
      <c r="B12" s="1" t="s">
        <v>29</v>
      </c>
      <c r="C12" s="31">
        <v>5482</v>
      </c>
      <c r="D12" s="31">
        <v>8081</v>
      </c>
      <c r="E12" s="31">
        <v>7625</v>
      </c>
      <c r="F12" s="31">
        <v>7126</v>
      </c>
      <c r="G12" s="31">
        <v>7413</v>
      </c>
      <c r="H12" s="31">
        <v>7408</v>
      </c>
      <c r="I12" s="31">
        <v>7809</v>
      </c>
      <c r="J12" s="31">
        <v>7142</v>
      </c>
      <c r="K12" s="31">
        <v>7701</v>
      </c>
      <c r="L12" s="31">
        <v>7688</v>
      </c>
      <c r="M12" s="31">
        <v>7709</v>
      </c>
      <c r="N12" s="31">
        <v>9353</v>
      </c>
      <c r="O12" s="26">
        <f t="shared" si="0"/>
        <v>7544.75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22"/>
      <c r="B13" s="2" t="s">
        <v>25</v>
      </c>
      <c r="C13" s="27">
        <v>341</v>
      </c>
      <c r="D13" s="27">
        <v>1458</v>
      </c>
      <c r="E13" s="27">
        <v>1765</v>
      </c>
      <c r="F13" s="27">
        <v>1340</v>
      </c>
      <c r="G13" s="27">
        <v>1482</v>
      </c>
      <c r="H13" s="27">
        <v>1579</v>
      </c>
      <c r="I13" s="27">
        <v>1972</v>
      </c>
      <c r="J13" s="27">
        <v>1490</v>
      </c>
      <c r="K13" s="27">
        <v>1777</v>
      </c>
      <c r="L13" s="27">
        <v>1568</v>
      </c>
      <c r="M13" s="27">
        <v>1532</v>
      </c>
      <c r="N13" s="27">
        <v>1350</v>
      </c>
      <c r="O13" s="28">
        <f t="shared" si="0"/>
        <v>1471.1666666666667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22"/>
      <c r="B14" s="2" t="s">
        <v>26</v>
      </c>
      <c r="C14" s="27">
        <v>5141</v>
      </c>
      <c r="D14" s="27">
        <v>6623</v>
      </c>
      <c r="E14" s="27">
        <v>5860</v>
      </c>
      <c r="F14" s="27">
        <v>5786</v>
      </c>
      <c r="G14" s="27">
        <v>5931</v>
      </c>
      <c r="H14" s="27">
        <v>5829</v>
      </c>
      <c r="I14" s="27">
        <v>5837</v>
      </c>
      <c r="J14" s="27">
        <v>5652</v>
      </c>
      <c r="K14" s="27">
        <v>5924</v>
      </c>
      <c r="L14" s="27">
        <v>6120</v>
      </c>
      <c r="M14" s="27">
        <v>6177</v>
      </c>
      <c r="N14" s="27">
        <v>8003</v>
      </c>
      <c r="O14" s="28">
        <f t="shared" si="0"/>
        <v>6073.583333333333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22"/>
      <c r="B15" s="4" t="s">
        <v>8</v>
      </c>
      <c r="C15" s="32">
        <f t="shared" ref="C15:E15" si="1">SUM(C9:C12)</f>
        <v>224721</v>
      </c>
      <c r="D15" s="32">
        <f t="shared" si="1"/>
        <v>222843</v>
      </c>
      <c r="E15" s="32">
        <f t="shared" si="1"/>
        <v>245554</v>
      </c>
      <c r="F15" s="32">
        <f t="shared" ref="F15:K15" si="2">SUM(F9:F12)</f>
        <v>240153</v>
      </c>
      <c r="G15" s="32">
        <f t="shared" si="2"/>
        <v>235211</v>
      </c>
      <c r="H15" s="32">
        <f t="shared" si="2"/>
        <v>252752</v>
      </c>
      <c r="I15" s="32">
        <f t="shared" si="2"/>
        <v>255927</v>
      </c>
      <c r="J15" s="32">
        <f t="shared" si="2"/>
        <v>237151</v>
      </c>
      <c r="K15" s="32">
        <f t="shared" si="2"/>
        <v>272709</v>
      </c>
      <c r="L15" s="32">
        <f t="shared" ref="L15:N15" si="3">SUM(L9:L12)</f>
        <v>289739</v>
      </c>
      <c r="M15" s="32">
        <f t="shared" si="3"/>
        <v>242225</v>
      </c>
      <c r="N15" s="32">
        <f t="shared" si="3"/>
        <v>284337</v>
      </c>
      <c r="O15" s="34">
        <f t="shared" si="0"/>
        <v>250276.83333333334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22" t="s">
        <v>9</v>
      </c>
      <c r="B16" s="1" t="s">
        <v>27</v>
      </c>
      <c r="C16" s="35">
        <v>1774132.6832000001</v>
      </c>
      <c r="D16" s="35">
        <v>1682020.5839599997</v>
      </c>
      <c r="E16" s="35">
        <v>1811919.1776999994</v>
      </c>
      <c r="F16" s="35">
        <v>1699167.1917300005</v>
      </c>
      <c r="G16" s="35">
        <v>1613021.8394200001</v>
      </c>
      <c r="H16" s="35">
        <v>1909925.2563500002</v>
      </c>
      <c r="I16" s="36">
        <v>1770005.2506600001</v>
      </c>
      <c r="J16" s="36">
        <v>1734506.9745399999</v>
      </c>
      <c r="K16" s="36">
        <v>2089479.3496599998</v>
      </c>
      <c r="L16" s="36">
        <v>2109192.3191299997</v>
      </c>
      <c r="M16" s="36">
        <v>1726611.3907699997</v>
      </c>
      <c r="N16" s="36">
        <v>2045275.0445000001</v>
      </c>
      <c r="O16" s="37">
        <f t="shared" si="0"/>
        <v>1830438.0884683335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22"/>
      <c r="B17" s="2" t="s">
        <v>25</v>
      </c>
      <c r="C17" s="38">
        <v>1420546.8021800001</v>
      </c>
      <c r="D17" s="38">
        <v>1390368.8999200002</v>
      </c>
      <c r="E17" s="38">
        <v>1494990.5450300002</v>
      </c>
      <c r="F17" s="38">
        <v>1368342.67604</v>
      </c>
      <c r="G17" s="38">
        <v>1290789.5826300001</v>
      </c>
      <c r="H17" s="38">
        <v>1562681.9760400001</v>
      </c>
      <c r="I17" s="39">
        <v>1399910.0811100001</v>
      </c>
      <c r="J17" s="39">
        <v>1388976.33712</v>
      </c>
      <c r="K17" s="39">
        <v>1705776.0025248097</v>
      </c>
      <c r="L17" s="39">
        <v>1715038.12399</v>
      </c>
      <c r="M17" s="39">
        <v>1388260.32546</v>
      </c>
      <c r="N17" s="39">
        <v>1603885.0756000001</v>
      </c>
      <c r="O17" s="40">
        <f t="shared" si="0"/>
        <v>1477463.8689704009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22"/>
      <c r="B18" s="2" t="s">
        <v>26</v>
      </c>
      <c r="C18" s="38">
        <v>353585.88101999997</v>
      </c>
      <c r="D18" s="38">
        <v>291651.6840399995</v>
      </c>
      <c r="E18" s="38">
        <v>316928.63266999926</v>
      </c>
      <c r="F18" s="38">
        <v>330824.51569000049</v>
      </c>
      <c r="G18" s="38">
        <v>322232.25679000001</v>
      </c>
      <c r="H18" s="38">
        <v>347243.28031000006</v>
      </c>
      <c r="I18" s="39">
        <v>370095.16954999999</v>
      </c>
      <c r="J18" s="39">
        <v>345530.63741999981</v>
      </c>
      <c r="K18" s="39">
        <v>383703.34713519015</v>
      </c>
      <c r="L18" s="39">
        <v>394154.19513999973</v>
      </c>
      <c r="M18" s="39">
        <v>338351.06530999974</v>
      </c>
      <c r="N18" s="39">
        <v>441389.96889999998</v>
      </c>
      <c r="O18" s="40">
        <f t="shared" si="0"/>
        <v>352974.2194979323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22"/>
      <c r="B19" s="1" t="s">
        <v>28</v>
      </c>
      <c r="C19" s="41">
        <v>1266.09339</v>
      </c>
      <c r="D19" s="41">
        <v>1089.9862600000001</v>
      </c>
      <c r="E19" s="41">
        <v>1537.1331799999998</v>
      </c>
      <c r="F19" s="41">
        <v>1812.9272599999999</v>
      </c>
      <c r="G19" s="41">
        <v>3047.3968999999997</v>
      </c>
      <c r="H19" s="41">
        <v>3729.5956800000004</v>
      </c>
      <c r="I19" s="42">
        <v>4526.5313100000003</v>
      </c>
      <c r="J19" s="42">
        <v>3386.8342000000002</v>
      </c>
      <c r="K19" s="42">
        <v>5610.3218700000007</v>
      </c>
      <c r="L19" s="42">
        <v>4072.6494400000006</v>
      </c>
      <c r="M19" s="42">
        <v>2363.04385</v>
      </c>
      <c r="N19" s="42">
        <v>1962.0625199999999</v>
      </c>
      <c r="O19" s="37">
        <f t="shared" si="0"/>
        <v>2867.0479883333337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22"/>
      <c r="B20" s="1" t="s">
        <v>29</v>
      </c>
      <c r="C20" s="43">
        <v>316220.97591999988</v>
      </c>
      <c r="D20" s="43">
        <v>395887.41220000002</v>
      </c>
      <c r="E20" s="43">
        <v>331532.39535999997</v>
      </c>
      <c r="F20" s="43">
        <v>345013.47936999996</v>
      </c>
      <c r="G20" s="43">
        <v>305433.48537000007</v>
      </c>
      <c r="H20" s="43">
        <v>282121.37983000005</v>
      </c>
      <c r="I20" s="44">
        <v>346187.60251</v>
      </c>
      <c r="J20" s="44">
        <v>338701.69799000002</v>
      </c>
      <c r="K20" s="44">
        <v>349165.47779999999</v>
      </c>
      <c r="L20" s="44">
        <v>368213.69225000002</v>
      </c>
      <c r="M20" s="44">
        <v>437188.27817000006</v>
      </c>
      <c r="N20" s="44">
        <v>346941.62147000001</v>
      </c>
      <c r="O20" s="37">
        <f t="shared" si="0"/>
        <v>346883.95818666666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22"/>
      <c r="B21" s="2" t="s">
        <v>25</v>
      </c>
      <c r="C21" s="38">
        <v>5.2994504761904757</v>
      </c>
      <c r="D21" s="38">
        <v>100.20347000000001</v>
      </c>
      <c r="E21" s="38">
        <v>12.766400476190475</v>
      </c>
      <c r="F21" s="38">
        <v>132.73767000000001</v>
      </c>
      <c r="G21" s="38">
        <v>101.58512999999998</v>
      </c>
      <c r="H21" s="38">
        <v>116.95132000000001</v>
      </c>
      <c r="I21" s="39">
        <v>104.31202</v>
      </c>
      <c r="J21" s="39">
        <v>117.16689999999997</v>
      </c>
      <c r="K21" s="39">
        <v>263.647943</v>
      </c>
      <c r="L21" s="39">
        <v>312.58679999999998</v>
      </c>
      <c r="M21" s="39">
        <v>96.103729999999999</v>
      </c>
      <c r="N21" s="39">
        <v>309.37509399999999</v>
      </c>
      <c r="O21" s="40">
        <f t="shared" si="0"/>
        <v>139.39466066269841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22"/>
      <c r="B22" s="2" t="s">
        <v>26</v>
      </c>
      <c r="C22" s="38">
        <v>316109.68745999987</v>
      </c>
      <c r="D22" s="38">
        <v>395787.20873000001</v>
      </c>
      <c r="E22" s="38">
        <v>331264.30094999995</v>
      </c>
      <c r="F22" s="38">
        <v>344880.74169999996</v>
      </c>
      <c r="G22" s="38">
        <v>305331.90024000005</v>
      </c>
      <c r="H22" s="38">
        <v>282004.42851000006</v>
      </c>
      <c r="I22" s="39">
        <v>346083.29048999998</v>
      </c>
      <c r="J22" s="39">
        <v>338584.53109</v>
      </c>
      <c r="K22" s="39">
        <v>348901.82985699998</v>
      </c>
      <c r="L22" s="39">
        <v>367901.10545000003</v>
      </c>
      <c r="M22" s="39">
        <v>437092.17444000009</v>
      </c>
      <c r="N22" s="39">
        <v>346632.246376</v>
      </c>
      <c r="O22" s="40">
        <f t="shared" si="0"/>
        <v>346714.4537744167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22"/>
      <c r="B23" s="4" t="s">
        <v>8</v>
      </c>
      <c r="C23" s="45">
        <f t="shared" ref="C23:E23" si="4">SUM(C17:C20)</f>
        <v>2091619.75251</v>
      </c>
      <c r="D23" s="45">
        <f t="shared" si="4"/>
        <v>2078997.9824199998</v>
      </c>
      <c r="E23" s="45">
        <f t="shared" si="4"/>
        <v>2144988.7062399993</v>
      </c>
      <c r="F23" s="45">
        <f t="shared" ref="F23:H23" si="5">SUM(F17:F20)</f>
        <v>2045993.5983600006</v>
      </c>
      <c r="G23" s="45">
        <f t="shared" si="5"/>
        <v>1921502.7216900003</v>
      </c>
      <c r="H23" s="45">
        <f t="shared" si="5"/>
        <v>2195776.2318600002</v>
      </c>
      <c r="I23" s="45">
        <f t="shared" ref="I23:K23" si="6">SUM(I17:I20)</f>
        <v>2120719.38448</v>
      </c>
      <c r="J23" s="45">
        <f t="shared" si="6"/>
        <v>2076595.5067299998</v>
      </c>
      <c r="K23" s="45">
        <f t="shared" si="6"/>
        <v>2444255.1493299999</v>
      </c>
      <c r="L23" s="45">
        <f t="shared" ref="L23:N23" si="7">SUM(L17:L20)</f>
        <v>2481478.6608199994</v>
      </c>
      <c r="M23" s="45">
        <f t="shared" si="7"/>
        <v>2166162.7127899998</v>
      </c>
      <c r="N23" s="45">
        <f t="shared" si="7"/>
        <v>2394178.7284900001</v>
      </c>
      <c r="O23" s="92">
        <f t="shared" si="0"/>
        <v>2180189.0946433335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2" t="s">
        <v>10</v>
      </c>
      <c r="B24" s="1" t="s">
        <v>27</v>
      </c>
      <c r="C24" s="47">
        <f t="shared" ref="C24:C30" si="8">+C16/C8</f>
        <v>8.0977346442101421</v>
      </c>
      <c r="D24" s="47">
        <f t="shared" ref="D24:F24" si="9">+D16/D8</f>
        <v>7.8368016920202566</v>
      </c>
      <c r="E24" s="47">
        <f t="shared" si="9"/>
        <v>7.6197330354552042</v>
      </c>
      <c r="F24" s="47">
        <f t="shared" si="9"/>
        <v>7.2961328363662927</v>
      </c>
      <c r="G24" s="47">
        <f t="shared" ref="G24" si="10">+G16/G8</f>
        <v>7.0852539957568119</v>
      </c>
      <c r="H24" s="47">
        <f t="shared" ref="H24:I24" si="11">+H16/H8</f>
        <v>7.789445322275423</v>
      </c>
      <c r="I24" s="47">
        <f t="shared" si="11"/>
        <v>7.1394209852371739</v>
      </c>
      <c r="J24" s="47">
        <f t="shared" ref="J24:K24" si="12">+J16/J8</f>
        <v>7.5454682762730885</v>
      </c>
      <c r="K24" s="47">
        <f t="shared" si="12"/>
        <v>7.8892635846570327</v>
      </c>
      <c r="L24" s="47">
        <f t="shared" ref="L24" si="13">+L16/L8</f>
        <v>7.4825894676103299</v>
      </c>
      <c r="M24" s="47">
        <f t="shared" ref="M24:N24" si="14">+M16/M8</f>
        <v>7.3659952763829804</v>
      </c>
      <c r="N24" s="47">
        <f t="shared" si="14"/>
        <v>7.4415581309465342</v>
      </c>
      <c r="O24" s="48">
        <f t="shared" ref="O24:O31" si="15">+O16/O8</f>
        <v>7.5455379174284261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22"/>
      <c r="B25" s="2" t="s">
        <v>25</v>
      </c>
      <c r="C25" s="49">
        <f t="shared" si="8"/>
        <v>15.35493873554273</v>
      </c>
      <c r="D25" s="49">
        <f t="shared" ref="D25:F25" si="16">+D17/D9</f>
        <v>14.549847737209475</v>
      </c>
      <c r="E25" s="49">
        <f t="shared" si="16"/>
        <v>14.529141512109316</v>
      </c>
      <c r="F25" s="49">
        <f t="shared" si="16"/>
        <v>14.611084516342592</v>
      </c>
      <c r="G25" s="49">
        <f t="shared" ref="G25" si="17">+G17/G9</f>
        <v>14.036271708985332</v>
      </c>
      <c r="H25" s="49">
        <f t="shared" ref="H25:I25" si="18">+H17/H9</f>
        <v>15.040973829731941</v>
      </c>
      <c r="I25" s="49">
        <f t="shared" si="18"/>
        <v>14.387121477343968</v>
      </c>
      <c r="J25" s="49">
        <f t="shared" ref="J25:K25" si="19">+J17/J9</f>
        <v>14.403388194205364</v>
      </c>
      <c r="K25" s="49">
        <f t="shared" si="19"/>
        <v>15.182696951711701</v>
      </c>
      <c r="L25" s="49">
        <f t="shared" ref="L25" si="20">+L17/L9</f>
        <v>14.407726435616116</v>
      </c>
      <c r="M25" s="49">
        <f t="shared" ref="M25:N25" si="21">+M17/M9</f>
        <v>14.905252638100043</v>
      </c>
      <c r="N25" s="49">
        <f t="shared" si="21"/>
        <v>14.842679236343109</v>
      </c>
      <c r="O25" s="50">
        <f t="shared" si="15"/>
        <v>14.691424015509494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22"/>
      <c r="B26" s="2" t="s">
        <v>26</v>
      </c>
      <c r="C26" s="49">
        <f t="shared" si="8"/>
        <v>2.7934670160219945</v>
      </c>
      <c r="D26" s="49">
        <f t="shared" ref="D26:F26" si="22">+D18/D10</f>
        <v>2.4493725144450376</v>
      </c>
      <c r="E26" s="49">
        <f t="shared" si="22"/>
        <v>2.349412015611906</v>
      </c>
      <c r="F26" s="49">
        <f t="shared" si="22"/>
        <v>2.3760154823858981</v>
      </c>
      <c r="G26" s="49">
        <f t="shared" ref="G26" si="23">+G18/G10</f>
        <v>2.374627900116435</v>
      </c>
      <c r="H26" s="49">
        <f t="shared" ref="H26:I26" si="24">+H18/H10</f>
        <v>2.4575069909199643</v>
      </c>
      <c r="I26" s="49">
        <f t="shared" si="24"/>
        <v>2.4571938728695963</v>
      </c>
      <c r="J26" s="49">
        <f t="shared" ref="J26:K26" si="25">+J18/J10</f>
        <v>2.5894082540467611</v>
      </c>
      <c r="K26" s="49">
        <f t="shared" si="25"/>
        <v>2.5160710233715853</v>
      </c>
      <c r="L26" s="49">
        <f t="shared" ref="L26" si="26">+L18/L10</f>
        <v>2.4204403916631851</v>
      </c>
      <c r="M26" s="49">
        <f t="shared" ref="M26:N26" si="27">+M18/M10</f>
        <v>2.395168374886735</v>
      </c>
      <c r="N26" s="49">
        <f t="shared" si="27"/>
        <v>2.6464449588094925</v>
      </c>
      <c r="O26" s="50">
        <f t="shared" si="15"/>
        <v>2.4853999280467516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22"/>
      <c r="B27" s="1" t="s">
        <v>28</v>
      </c>
      <c r="C27" s="51">
        <f t="shared" si="8"/>
        <v>8.4972710738255035</v>
      </c>
      <c r="D27" s="51">
        <f t="shared" ref="D27:F27" si="28">+D19/D11</f>
        <v>8.3205058015267177</v>
      </c>
      <c r="E27" s="51">
        <f t="shared" si="28"/>
        <v>11.302449852941175</v>
      </c>
      <c r="F27" s="51">
        <f t="shared" si="28"/>
        <v>12.857640141843971</v>
      </c>
      <c r="G27" s="51">
        <f t="shared" ref="G27" si="29">+G19/G11</f>
        <v>21.92371870503597</v>
      </c>
      <c r="H27" s="51">
        <f t="shared" ref="H27:I27" si="30">+H19/H11</f>
        <v>24.863971200000002</v>
      </c>
      <c r="I27" s="51">
        <f t="shared" si="30"/>
        <v>22.861269242424243</v>
      </c>
      <c r="J27" s="51">
        <f t="shared" ref="J27:K27" si="31">+J19/J11</f>
        <v>25.087660740740741</v>
      </c>
      <c r="K27" s="51">
        <f t="shared" si="31"/>
        <v>35.73453420382166</v>
      </c>
      <c r="L27" s="51">
        <f t="shared" ref="L27" si="32">+L19/L11</f>
        <v>23.81666339181287</v>
      </c>
      <c r="M27" s="51">
        <f t="shared" ref="M27:N27" si="33">+M19/M11</f>
        <v>20.911892477876105</v>
      </c>
      <c r="N27" s="51">
        <f t="shared" si="33"/>
        <v>14.115557697841727</v>
      </c>
      <c r="O27" s="48">
        <f t="shared" si="15"/>
        <v>19.559167629334851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22"/>
      <c r="B28" s="1" t="s">
        <v>29</v>
      </c>
      <c r="C28" s="53">
        <f t="shared" si="8"/>
        <v>57.683505275446898</v>
      </c>
      <c r="D28" s="53">
        <f t="shared" ref="D28:F28" si="34">+D20/D12</f>
        <v>48.989903749535948</v>
      </c>
      <c r="E28" s="53">
        <f t="shared" si="34"/>
        <v>43.479658407868847</v>
      </c>
      <c r="F28" s="53">
        <f t="shared" si="34"/>
        <v>48.41614922396856</v>
      </c>
      <c r="G28" s="53">
        <f t="shared" ref="G28" si="35">+G20/G12</f>
        <v>41.202412703358974</v>
      </c>
      <c r="H28" s="53">
        <f t="shared" ref="H28:I28" si="36">+H20/H12</f>
        <v>38.083339609881214</v>
      </c>
      <c r="I28" s="53">
        <f t="shared" si="36"/>
        <v>44.331873800742734</v>
      </c>
      <c r="J28" s="53">
        <f t="shared" ref="J28:K28" si="37">+J20/J12</f>
        <v>47.423928590030805</v>
      </c>
      <c r="K28" s="53">
        <f t="shared" si="37"/>
        <v>45.340277600311644</v>
      </c>
      <c r="L28" s="53">
        <f t="shared" ref="L28" si="38">+L20/L12</f>
        <v>47.894600969042664</v>
      </c>
      <c r="M28" s="53">
        <f t="shared" ref="M28:N28" si="39">+M20/M12</f>
        <v>56.711412397198089</v>
      </c>
      <c r="N28" s="53">
        <f t="shared" si="39"/>
        <v>37.094153904629529</v>
      </c>
      <c r="O28" s="48">
        <f t="shared" si="15"/>
        <v>45.976865792327999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22"/>
      <c r="B29" s="2" t="s">
        <v>25</v>
      </c>
      <c r="C29" s="49">
        <f t="shared" si="8"/>
        <v>1.5540910487362098E-2</v>
      </c>
      <c r="D29" s="49">
        <f t="shared" ref="D29:F29" si="40">+D21/D13</f>
        <v>6.8726659807956114E-2</v>
      </c>
      <c r="E29" s="49">
        <f t="shared" si="40"/>
        <v>7.2330880884931871E-3</v>
      </c>
      <c r="F29" s="49">
        <f t="shared" si="40"/>
        <v>9.9057962686567164E-2</v>
      </c>
      <c r="G29" s="49">
        <f t="shared" ref="G29" si="41">+G21/G13</f>
        <v>6.8545971659919019E-2</v>
      </c>
      <c r="H29" s="49">
        <f t="shared" ref="H29:I29" si="42">+H21/H13</f>
        <v>7.4066700443318562E-2</v>
      </c>
      <c r="I29" s="49">
        <f t="shared" si="42"/>
        <v>5.2896561866125763E-2</v>
      </c>
      <c r="J29" s="49">
        <f t="shared" ref="J29:K29" si="43">+J21/J13</f>
        <v>7.8635503355704683E-2</v>
      </c>
      <c r="K29" s="49">
        <f t="shared" si="43"/>
        <v>0.14836687844682048</v>
      </c>
      <c r="L29" s="49">
        <f t="shared" ref="L29" si="44">+L21/L13</f>
        <v>0.19935382653061223</v>
      </c>
      <c r="M29" s="49">
        <f t="shared" ref="M29:N29" si="45">+M21/M13</f>
        <v>6.2730894255874678E-2</v>
      </c>
      <c r="N29" s="49">
        <f t="shared" si="45"/>
        <v>0.22916673629629628</v>
      </c>
      <c r="O29" s="50">
        <f t="shared" si="15"/>
        <v>9.4751100484444364E-2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22"/>
      <c r="B30" s="2" t="s">
        <v>26</v>
      </c>
      <c r="C30" s="49">
        <f t="shared" si="8"/>
        <v>61.487976553199744</v>
      </c>
      <c r="D30" s="49">
        <f t="shared" ref="D30:F30" si="46">+D22/D14</f>
        <v>59.759506074286577</v>
      </c>
      <c r="E30" s="49">
        <f t="shared" si="46"/>
        <v>56.529744189419787</v>
      </c>
      <c r="F30" s="49">
        <f t="shared" si="46"/>
        <v>59.606073574144482</v>
      </c>
      <c r="G30" s="49">
        <f t="shared" ref="G30" si="47">+G22/G14</f>
        <v>51.480677835103698</v>
      </c>
      <c r="H30" s="49">
        <f t="shared" ref="H30:I30" si="48">+H22/H14</f>
        <v>48.379555414307781</v>
      </c>
      <c r="I30" s="49">
        <f t="shared" si="48"/>
        <v>59.291295269830393</v>
      </c>
      <c r="J30" s="49">
        <f t="shared" ref="J30:K30" si="49">+J22/J14</f>
        <v>59.905260277777778</v>
      </c>
      <c r="K30" s="49">
        <f t="shared" si="49"/>
        <v>58.896325094024306</v>
      </c>
      <c r="L30" s="49">
        <f t="shared" ref="L30" si="50">+L22/L14</f>
        <v>60.114559714052291</v>
      </c>
      <c r="M30" s="49">
        <f t="shared" ref="M30:N30" si="51">+M22/M14</f>
        <v>70.76123918406995</v>
      </c>
      <c r="N30" s="49">
        <f t="shared" si="51"/>
        <v>43.312788501312006</v>
      </c>
      <c r="O30" s="50">
        <f t="shared" si="15"/>
        <v>57.085650224236112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22"/>
      <c r="B31" s="54" t="s">
        <v>8</v>
      </c>
      <c r="C31" s="55">
        <f t="shared" ref="C31:E31" si="52">+C23/C15</f>
        <v>9.3076292492023445</v>
      </c>
      <c r="D31" s="55">
        <f t="shared" si="52"/>
        <v>9.3294291605300579</v>
      </c>
      <c r="E31" s="55">
        <f t="shared" si="52"/>
        <v>8.7353034617232836</v>
      </c>
      <c r="F31" s="55">
        <f t="shared" ref="F31:H31" si="53">+F23/F15</f>
        <v>8.5195421183995226</v>
      </c>
      <c r="G31" s="55">
        <f t="shared" si="53"/>
        <v>8.1692723626446053</v>
      </c>
      <c r="H31" s="55">
        <f t="shared" si="53"/>
        <v>8.6874732222099134</v>
      </c>
      <c r="I31" s="55">
        <f t="shared" ref="I31" si="54">+I23/I15</f>
        <v>8.286423020939564</v>
      </c>
      <c r="J31" s="55">
        <f t="shared" ref="J31:K31" si="55">+J23/J15</f>
        <v>8.7564273679217024</v>
      </c>
      <c r="K31" s="55">
        <f t="shared" si="55"/>
        <v>8.9628693931260059</v>
      </c>
      <c r="L31" s="55">
        <f t="shared" ref="L31" si="56">+L23/L15</f>
        <v>8.5645310462864828</v>
      </c>
      <c r="M31" s="55">
        <f t="shared" ref="M31:N31" si="57">+M23/M15</f>
        <v>8.9427710301991947</v>
      </c>
      <c r="N31" s="55">
        <f t="shared" si="57"/>
        <v>8.4202151970724888</v>
      </c>
      <c r="O31" s="56">
        <f t="shared" si="15"/>
        <v>8.7111102757946028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:D15 C23:D23 E15:E21 E23:I23 F15:I15 J15:J23 K15:K23 L15:L23 M15:M23 N15:N2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31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3" t="s">
        <v>13</v>
      </c>
      <c r="B6" s="123" t="s">
        <v>24</v>
      </c>
      <c r="C6" s="21" t="s">
        <v>2</v>
      </c>
      <c r="D6" s="22"/>
      <c r="E6" s="22"/>
      <c r="F6" s="22"/>
      <c r="G6" s="22"/>
      <c r="H6" s="21"/>
      <c r="I6" s="23"/>
      <c r="J6" s="23"/>
      <c r="K6" s="23"/>
      <c r="L6" s="23"/>
      <c r="M6" s="23"/>
      <c r="N6" s="23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3"/>
      <c r="B7" s="124"/>
      <c r="C7" s="24" t="s">
        <v>14</v>
      </c>
      <c r="D7" s="24" t="s">
        <v>15</v>
      </c>
      <c r="E7" s="24" t="s">
        <v>16</v>
      </c>
      <c r="F7" s="24" t="s">
        <v>17</v>
      </c>
      <c r="G7" s="24" t="s">
        <v>18</v>
      </c>
      <c r="H7" s="24" t="s">
        <v>11</v>
      </c>
      <c r="I7" s="24" t="s">
        <v>3</v>
      </c>
      <c r="J7" s="24" t="s">
        <v>4</v>
      </c>
      <c r="K7" s="24" t="s">
        <v>19</v>
      </c>
      <c r="L7" s="24" t="s">
        <v>20</v>
      </c>
      <c r="M7" s="24" t="s">
        <v>21</v>
      </c>
      <c r="N7" s="24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2" t="s">
        <v>23</v>
      </c>
      <c r="B8" s="1" t="s">
        <v>27</v>
      </c>
      <c r="C8" s="25">
        <v>223086</v>
      </c>
      <c r="D8" s="25">
        <v>211962</v>
      </c>
      <c r="E8" s="25">
        <v>234117</v>
      </c>
      <c r="F8" s="25">
        <v>219315</v>
      </c>
      <c r="G8" s="25">
        <v>213388</v>
      </c>
      <c r="H8" s="25">
        <v>236495</v>
      </c>
      <c r="I8" s="25">
        <v>239419</v>
      </c>
      <c r="J8" s="25">
        <v>219270</v>
      </c>
      <c r="K8" s="25">
        <v>234468</v>
      </c>
      <c r="L8" s="25">
        <v>241482</v>
      </c>
      <c r="M8" s="25">
        <v>215777</v>
      </c>
      <c r="N8" s="25">
        <v>230530</v>
      </c>
      <c r="O8" s="26">
        <f t="shared" ref="O8:O23" si="0">AVERAGE(C8:N8)</f>
        <v>226609.08333333334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2"/>
      <c r="B9" s="2" t="s">
        <v>25</v>
      </c>
      <c r="C9" s="27">
        <v>107276</v>
      </c>
      <c r="D9" s="27">
        <v>107508</v>
      </c>
      <c r="E9" s="27">
        <v>116432</v>
      </c>
      <c r="F9" s="27">
        <v>100653</v>
      </c>
      <c r="G9" s="27">
        <v>97687</v>
      </c>
      <c r="H9" s="27">
        <v>116513</v>
      </c>
      <c r="I9" s="27">
        <v>106854</v>
      </c>
      <c r="J9" s="27">
        <v>97146</v>
      </c>
      <c r="K9" s="27">
        <v>106086</v>
      </c>
      <c r="L9" s="27">
        <v>101240</v>
      </c>
      <c r="M9" s="27">
        <v>90389</v>
      </c>
      <c r="N9" s="27">
        <v>86086</v>
      </c>
      <c r="O9" s="28">
        <f t="shared" si="0"/>
        <v>102822.5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2"/>
      <c r="B10" s="2" t="s">
        <v>26</v>
      </c>
      <c r="C10" s="27">
        <v>115810</v>
      </c>
      <c r="D10" s="27">
        <v>104454</v>
      </c>
      <c r="E10" s="27">
        <v>117685</v>
      </c>
      <c r="F10" s="27">
        <v>118662</v>
      </c>
      <c r="G10" s="27">
        <v>115701</v>
      </c>
      <c r="H10" s="27">
        <v>119982</v>
      </c>
      <c r="I10" s="27">
        <v>132565</v>
      </c>
      <c r="J10" s="27">
        <v>122124</v>
      </c>
      <c r="K10" s="27">
        <v>128382</v>
      </c>
      <c r="L10" s="27">
        <v>140242</v>
      </c>
      <c r="M10" s="27">
        <v>125388</v>
      </c>
      <c r="N10" s="27">
        <v>144444</v>
      </c>
      <c r="O10" s="28">
        <f t="shared" si="0"/>
        <v>123786.58333333333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2"/>
      <c r="B11" s="1" t="s">
        <v>28</v>
      </c>
      <c r="C11" s="30">
        <v>138</v>
      </c>
      <c r="D11" s="30">
        <v>117</v>
      </c>
      <c r="E11" s="30">
        <v>125</v>
      </c>
      <c r="F11" s="30">
        <v>145</v>
      </c>
      <c r="G11" s="30">
        <v>116</v>
      </c>
      <c r="H11" s="30">
        <v>145</v>
      </c>
      <c r="I11" s="30">
        <v>177</v>
      </c>
      <c r="J11" s="30">
        <v>144</v>
      </c>
      <c r="K11" s="30">
        <v>148</v>
      </c>
      <c r="L11" s="30">
        <v>173</v>
      </c>
      <c r="M11" s="30">
        <v>126</v>
      </c>
      <c r="N11" s="30">
        <v>137</v>
      </c>
      <c r="O11" s="26">
        <f t="shared" si="0"/>
        <v>140.91666666666666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2"/>
      <c r="B12" s="1" t="s">
        <v>29</v>
      </c>
      <c r="C12" s="31">
        <v>5876</v>
      </c>
      <c r="D12" s="31">
        <v>7134</v>
      </c>
      <c r="E12" s="31">
        <v>6348</v>
      </c>
      <c r="F12" s="31">
        <v>6492</v>
      </c>
      <c r="G12" s="31">
        <v>5915</v>
      </c>
      <c r="H12" s="31">
        <v>5911</v>
      </c>
      <c r="I12" s="31">
        <v>6054</v>
      </c>
      <c r="J12" s="31">
        <v>5640</v>
      </c>
      <c r="K12" s="31">
        <v>6059</v>
      </c>
      <c r="L12" s="31">
        <v>6266</v>
      </c>
      <c r="M12" s="31">
        <v>5961</v>
      </c>
      <c r="N12" s="31">
        <v>7868</v>
      </c>
      <c r="O12" s="26">
        <f t="shared" si="0"/>
        <v>6293.666666666667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22"/>
      <c r="B13" s="2" t="s">
        <v>25</v>
      </c>
      <c r="C13" s="64" t="s">
        <v>12</v>
      </c>
      <c r="D13" s="64" t="s">
        <v>12</v>
      </c>
      <c r="E13" s="64" t="s">
        <v>12</v>
      </c>
      <c r="F13" s="64" t="s">
        <v>12</v>
      </c>
      <c r="G13" s="64" t="s">
        <v>12</v>
      </c>
      <c r="H13" s="27">
        <v>251</v>
      </c>
      <c r="I13" s="27">
        <v>373</v>
      </c>
      <c r="J13" s="27">
        <v>304</v>
      </c>
      <c r="K13" s="27">
        <v>287</v>
      </c>
      <c r="L13" s="27">
        <v>402</v>
      </c>
      <c r="M13" s="27">
        <v>315</v>
      </c>
      <c r="N13" s="27">
        <v>367</v>
      </c>
      <c r="O13" s="28">
        <f t="shared" si="0"/>
        <v>328.42857142857144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22"/>
      <c r="B14" s="2" t="s">
        <v>26</v>
      </c>
      <c r="C14" s="64" t="s">
        <v>12</v>
      </c>
      <c r="D14" s="64" t="s">
        <v>12</v>
      </c>
      <c r="E14" s="64" t="s">
        <v>12</v>
      </c>
      <c r="F14" s="64" t="s">
        <v>12</v>
      </c>
      <c r="G14" s="64" t="s">
        <v>12</v>
      </c>
      <c r="H14" s="27">
        <v>5660</v>
      </c>
      <c r="I14" s="27">
        <v>5681</v>
      </c>
      <c r="J14" s="27">
        <v>5336</v>
      </c>
      <c r="K14" s="27">
        <v>5772</v>
      </c>
      <c r="L14" s="27">
        <v>5864</v>
      </c>
      <c r="M14" s="27">
        <v>5646</v>
      </c>
      <c r="N14" s="27">
        <v>7501</v>
      </c>
      <c r="O14" s="28">
        <f t="shared" si="0"/>
        <v>5922.8571428571431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22"/>
      <c r="B15" s="4" t="s">
        <v>8</v>
      </c>
      <c r="C15" s="32">
        <f t="shared" ref="C15:N15" si="1">SUM(C9:C12)</f>
        <v>229100</v>
      </c>
      <c r="D15" s="32">
        <f t="shared" si="1"/>
        <v>219213</v>
      </c>
      <c r="E15" s="32">
        <f t="shared" si="1"/>
        <v>240590</v>
      </c>
      <c r="F15" s="32">
        <f t="shared" si="1"/>
        <v>225952</v>
      </c>
      <c r="G15" s="32">
        <f t="shared" si="1"/>
        <v>219419</v>
      </c>
      <c r="H15" s="32">
        <f t="shared" si="1"/>
        <v>242551</v>
      </c>
      <c r="I15" s="32">
        <f t="shared" si="1"/>
        <v>245650</v>
      </c>
      <c r="J15" s="32">
        <f t="shared" si="1"/>
        <v>225054</v>
      </c>
      <c r="K15" s="32">
        <f t="shared" si="1"/>
        <v>240675</v>
      </c>
      <c r="L15" s="32">
        <f t="shared" si="1"/>
        <v>247921</v>
      </c>
      <c r="M15" s="32">
        <f t="shared" si="1"/>
        <v>221864</v>
      </c>
      <c r="N15" s="33">
        <f t="shared" si="1"/>
        <v>238535</v>
      </c>
      <c r="O15" s="34">
        <f t="shared" si="0"/>
        <v>233043.66666666666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22" t="s">
        <v>9</v>
      </c>
      <c r="B16" s="1" t="s">
        <v>27</v>
      </c>
      <c r="C16" s="35">
        <v>1883130.36463</v>
      </c>
      <c r="D16" s="35">
        <v>1569674.7292200003</v>
      </c>
      <c r="E16" s="35">
        <v>1746247.2733799999</v>
      </c>
      <c r="F16" s="35">
        <v>1763005.6501300004</v>
      </c>
      <c r="G16" s="35">
        <v>1693202.6855400002</v>
      </c>
      <c r="H16" s="35">
        <v>1919974.7441700001</v>
      </c>
      <c r="I16" s="36">
        <v>1819254.1743000001</v>
      </c>
      <c r="J16" s="36">
        <v>1599611.0026200002</v>
      </c>
      <c r="K16" s="36">
        <v>1782807.9281299999</v>
      </c>
      <c r="L16" s="36">
        <v>1657801.0419700001</v>
      </c>
      <c r="M16" s="36">
        <v>1547089.5789400002</v>
      </c>
      <c r="N16" s="36">
        <v>1619945.8280500001</v>
      </c>
      <c r="O16" s="37">
        <f t="shared" si="0"/>
        <v>1716812.0834233332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22"/>
      <c r="B17" s="2" t="s">
        <v>25</v>
      </c>
      <c r="C17" s="38">
        <v>1579062.9766400002</v>
      </c>
      <c r="D17" s="38">
        <v>1325329.5221900002</v>
      </c>
      <c r="E17" s="38">
        <v>1469248.8438800001</v>
      </c>
      <c r="F17" s="38">
        <v>1485680.3923800001</v>
      </c>
      <c r="G17" s="38">
        <v>1436113.8001200003</v>
      </c>
      <c r="H17" s="38">
        <v>1642093.1533000001</v>
      </c>
      <c r="I17" s="39">
        <v>1503458.2662299997</v>
      </c>
      <c r="J17" s="39">
        <v>1314053.0807500002</v>
      </c>
      <c r="K17" s="39">
        <v>1470750.7104900002</v>
      </c>
      <c r="L17" s="39">
        <v>1322454.2373700002</v>
      </c>
      <c r="M17" s="39">
        <v>1247975.17903</v>
      </c>
      <c r="N17" s="39">
        <v>1254415.66069</v>
      </c>
      <c r="O17" s="40">
        <f t="shared" si="0"/>
        <v>1420886.3185891667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22"/>
      <c r="B18" s="2" t="s">
        <v>26</v>
      </c>
      <c r="C18" s="38">
        <v>304067.38798999973</v>
      </c>
      <c r="D18" s="38">
        <v>244345.20703000017</v>
      </c>
      <c r="E18" s="38">
        <v>276998.42949999985</v>
      </c>
      <c r="F18" s="38">
        <v>277325.25775000034</v>
      </c>
      <c r="G18" s="38">
        <v>257088.88541999995</v>
      </c>
      <c r="H18" s="38">
        <v>277881.59086999996</v>
      </c>
      <c r="I18" s="39">
        <v>315795.90807000035</v>
      </c>
      <c r="J18" s="39">
        <v>285557.92186999996</v>
      </c>
      <c r="K18" s="39">
        <v>312057.2176399997</v>
      </c>
      <c r="L18" s="39">
        <v>335346.80459999992</v>
      </c>
      <c r="M18" s="39">
        <v>299114.39991000015</v>
      </c>
      <c r="N18" s="39">
        <v>365530.16736000008</v>
      </c>
      <c r="O18" s="40">
        <f t="shared" si="0"/>
        <v>295925.76483416668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22"/>
      <c r="B19" s="1" t="s">
        <v>28</v>
      </c>
      <c r="C19" s="41">
        <v>2152.9631800000002</v>
      </c>
      <c r="D19" s="41">
        <v>2014.1313499999999</v>
      </c>
      <c r="E19" s="41">
        <v>1691.2773599999998</v>
      </c>
      <c r="F19" s="41">
        <v>2409.2213900000002</v>
      </c>
      <c r="G19" s="41">
        <v>2178.8177100000003</v>
      </c>
      <c r="H19" s="41">
        <v>2087.51874</v>
      </c>
      <c r="I19" s="42">
        <v>3043.2863499999989</v>
      </c>
      <c r="J19" s="42">
        <v>3600.7433000000005</v>
      </c>
      <c r="K19" s="42">
        <v>5802.3299299999999</v>
      </c>
      <c r="L19" s="42">
        <v>2479.00992</v>
      </c>
      <c r="M19" s="42">
        <v>3847.6284899999996</v>
      </c>
      <c r="N19" s="42">
        <v>3007.7986199999996</v>
      </c>
      <c r="O19" s="37">
        <f t="shared" si="0"/>
        <v>2859.5605283333334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22"/>
      <c r="B20" s="1" t="s">
        <v>29</v>
      </c>
      <c r="C20" s="43">
        <v>258272.97656999997</v>
      </c>
      <c r="D20" s="43">
        <v>295627.46185000002</v>
      </c>
      <c r="E20" s="43">
        <v>276732.69785</v>
      </c>
      <c r="F20" s="43">
        <v>356128.99765999999</v>
      </c>
      <c r="G20" s="43">
        <v>319453.56680999999</v>
      </c>
      <c r="H20" s="43">
        <v>358621.01873999997</v>
      </c>
      <c r="I20" s="44">
        <v>370425.2819399999</v>
      </c>
      <c r="J20" s="44">
        <v>309992.68842000002</v>
      </c>
      <c r="K20" s="44">
        <v>349702.66250000009</v>
      </c>
      <c r="L20" s="44">
        <v>371828.94256999996</v>
      </c>
      <c r="M20" s="44">
        <v>312635.47441000002</v>
      </c>
      <c r="N20" s="44">
        <v>297163.7407299999</v>
      </c>
      <c r="O20" s="37">
        <f t="shared" si="0"/>
        <v>323048.79250416666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22"/>
      <c r="B21" s="2" t="s">
        <v>25</v>
      </c>
      <c r="C21" s="70" t="s">
        <v>12</v>
      </c>
      <c r="D21" s="70" t="s">
        <v>12</v>
      </c>
      <c r="E21" s="70" t="s">
        <v>12</v>
      </c>
      <c r="F21" s="70" t="s">
        <v>12</v>
      </c>
      <c r="G21" s="70" t="s">
        <v>12</v>
      </c>
      <c r="H21" s="38">
        <v>215.75115999999997</v>
      </c>
      <c r="I21" s="39">
        <v>144.00934999999996</v>
      </c>
      <c r="J21" s="39">
        <v>141.63245000000001</v>
      </c>
      <c r="K21" s="39">
        <v>272.42421999999999</v>
      </c>
      <c r="L21" s="39">
        <v>1514.4021499999999</v>
      </c>
      <c r="M21" s="39">
        <v>339.10081999999994</v>
      </c>
      <c r="N21" s="39">
        <v>145.91511</v>
      </c>
      <c r="O21" s="40">
        <f t="shared" si="0"/>
        <v>396.17646571428571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22"/>
      <c r="B22" s="2" t="s">
        <v>26</v>
      </c>
      <c r="C22" s="70" t="s">
        <v>12</v>
      </c>
      <c r="D22" s="70" t="s">
        <v>12</v>
      </c>
      <c r="E22" s="70" t="s">
        <v>12</v>
      </c>
      <c r="F22" s="70" t="s">
        <v>12</v>
      </c>
      <c r="G22" s="70" t="s">
        <v>12</v>
      </c>
      <c r="H22" s="38">
        <v>358405.26757999999</v>
      </c>
      <c r="I22" s="39">
        <v>370281.27258999989</v>
      </c>
      <c r="J22" s="39">
        <v>309851.05597000004</v>
      </c>
      <c r="K22" s="39">
        <v>349430.23828000011</v>
      </c>
      <c r="L22" s="39">
        <v>370314.54041999998</v>
      </c>
      <c r="M22" s="39">
        <v>312296.37359000003</v>
      </c>
      <c r="N22" s="39">
        <v>297017.8256199999</v>
      </c>
      <c r="O22" s="40">
        <f t="shared" si="0"/>
        <v>338228.08200714283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22"/>
      <c r="B23" s="4" t="s">
        <v>8</v>
      </c>
      <c r="C23" s="45">
        <f t="shared" ref="C23:N23" si="2">SUM(C17:C20)</f>
        <v>2143556.3043800001</v>
      </c>
      <c r="D23" s="45">
        <f t="shared" si="2"/>
        <v>1867316.3224200003</v>
      </c>
      <c r="E23" s="45">
        <f t="shared" si="2"/>
        <v>2024671.24859</v>
      </c>
      <c r="F23" s="45">
        <f t="shared" si="2"/>
        <v>2121543.8691800004</v>
      </c>
      <c r="G23" s="45">
        <f t="shared" si="2"/>
        <v>2014835.0700600003</v>
      </c>
      <c r="H23" s="45">
        <f t="shared" si="2"/>
        <v>2280683.2816500003</v>
      </c>
      <c r="I23" s="45">
        <f t="shared" si="2"/>
        <v>2192722.7425899999</v>
      </c>
      <c r="J23" s="45">
        <f t="shared" si="2"/>
        <v>1913204.4343400002</v>
      </c>
      <c r="K23" s="45">
        <f t="shared" si="2"/>
        <v>2138312.92056</v>
      </c>
      <c r="L23" s="45">
        <f t="shared" si="2"/>
        <v>2032108.9944600002</v>
      </c>
      <c r="M23" s="45">
        <f t="shared" si="2"/>
        <v>1863572.6818400002</v>
      </c>
      <c r="N23" s="91">
        <f t="shared" si="2"/>
        <v>1920117.3674000001</v>
      </c>
      <c r="O23" s="92">
        <f t="shared" si="0"/>
        <v>2042720.4364558335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2" t="s">
        <v>10</v>
      </c>
      <c r="B24" s="1" t="s">
        <v>27</v>
      </c>
      <c r="C24" s="47">
        <f t="shared" ref="C24:H28" si="3">+C16/C8</f>
        <v>8.4412754033422086</v>
      </c>
      <c r="D24" s="47">
        <f t="shared" si="3"/>
        <v>7.4054534738302165</v>
      </c>
      <c r="E24" s="47">
        <f t="shared" si="3"/>
        <v>7.4588657525083608</v>
      </c>
      <c r="F24" s="47">
        <f t="shared" si="3"/>
        <v>8.0386916085539077</v>
      </c>
      <c r="G24" s="47">
        <f t="shared" si="3"/>
        <v>7.9348542820589731</v>
      </c>
      <c r="H24" s="47">
        <f t="shared" si="3"/>
        <v>8.1184580822850378</v>
      </c>
      <c r="I24" s="47">
        <f t="shared" ref="I24:K24" si="4">+I16/I8</f>
        <v>7.5986207205777321</v>
      </c>
      <c r="J24" s="47">
        <f t="shared" si="4"/>
        <v>7.2951657893008628</v>
      </c>
      <c r="K24" s="47">
        <f t="shared" si="4"/>
        <v>7.6036300396216108</v>
      </c>
      <c r="L24" s="47">
        <f t="shared" ref="L24:M24" si="5">+L16/L8</f>
        <v>6.8651122732543222</v>
      </c>
      <c r="M24" s="47">
        <f t="shared" si="5"/>
        <v>7.169853964695033</v>
      </c>
      <c r="N24" s="47">
        <f t="shared" ref="N24" si="6">+N16/N8</f>
        <v>7.0270499633453349</v>
      </c>
      <c r="O24" s="48">
        <f t="shared" ref="O24:O31" si="7">+O16/O8</f>
        <v>7.5760956188061002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22"/>
      <c r="B25" s="2" t="s">
        <v>25</v>
      </c>
      <c r="C25" s="49">
        <f t="shared" si="3"/>
        <v>14.719629522353557</v>
      </c>
      <c r="D25" s="49">
        <f t="shared" si="3"/>
        <v>12.327729305633071</v>
      </c>
      <c r="E25" s="49">
        <f t="shared" si="3"/>
        <v>12.618943622715404</v>
      </c>
      <c r="F25" s="49">
        <f t="shared" si="3"/>
        <v>14.760418391702185</v>
      </c>
      <c r="G25" s="49">
        <f t="shared" si="3"/>
        <v>14.701176206864785</v>
      </c>
      <c r="H25" s="49">
        <f t="shared" si="3"/>
        <v>14.09364751830268</v>
      </c>
      <c r="I25" s="49">
        <f t="shared" ref="I25:K25" si="8">+I17/I9</f>
        <v>14.070210438823064</v>
      </c>
      <c r="J25" s="49">
        <f t="shared" si="8"/>
        <v>13.526579383093491</v>
      </c>
      <c r="K25" s="49">
        <f t="shared" si="8"/>
        <v>13.863758747525594</v>
      </c>
      <c r="L25" s="49">
        <f t="shared" ref="L25:M25" si="9">+L17/L9</f>
        <v>13.062566548498619</v>
      </c>
      <c r="M25" s="49">
        <f t="shared" si="9"/>
        <v>13.806715186914337</v>
      </c>
      <c r="N25" s="49">
        <f t="shared" ref="N25" si="10">+N17/N9</f>
        <v>14.5716569557187</v>
      </c>
      <c r="O25" s="50">
        <f t="shared" si="7"/>
        <v>13.818826799476446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22"/>
      <c r="B26" s="2" t="s">
        <v>26</v>
      </c>
      <c r="C26" s="49">
        <f t="shared" si="3"/>
        <v>2.6255710904930467</v>
      </c>
      <c r="D26" s="49">
        <f t="shared" si="3"/>
        <v>2.3392613689279509</v>
      </c>
      <c r="E26" s="49">
        <f t="shared" si="3"/>
        <v>2.3537275736075105</v>
      </c>
      <c r="F26" s="49">
        <f t="shared" si="3"/>
        <v>2.3371025075424341</v>
      </c>
      <c r="G26" s="49">
        <f t="shared" si="3"/>
        <v>2.222010919698187</v>
      </c>
      <c r="H26" s="49">
        <f t="shared" si="3"/>
        <v>2.3160273280158687</v>
      </c>
      <c r="I26" s="49">
        <f t="shared" ref="I26:K26" si="11">+I18/I10</f>
        <v>2.3821967191189253</v>
      </c>
      <c r="J26" s="49">
        <f t="shared" si="11"/>
        <v>2.3382621095771507</v>
      </c>
      <c r="K26" s="49">
        <f t="shared" si="11"/>
        <v>2.4306929136483286</v>
      </c>
      <c r="L26" s="49">
        <f t="shared" ref="L26:M26" si="12">+L18/L10</f>
        <v>2.391200956917328</v>
      </c>
      <c r="M26" s="49">
        <f t="shared" si="12"/>
        <v>2.385510574456887</v>
      </c>
      <c r="N26" s="49">
        <f t="shared" ref="N26" si="13">+N18/N10</f>
        <v>2.5306012528038555</v>
      </c>
      <c r="O26" s="50">
        <f t="shared" si="7"/>
        <v>2.3906125919744938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22"/>
      <c r="B27" s="1" t="s">
        <v>28</v>
      </c>
      <c r="C27" s="51">
        <f t="shared" si="3"/>
        <v>15.601182463768117</v>
      </c>
      <c r="D27" s="51">
        <f t="shared" si="3"/>
        <v>17.214797863247863</v>
      </c>
      <c r="E27" s="51">
        <f t="shared" si="3"/>
        <v>13.530218879999998</v>
      </c>
      <c r="F27" s="51">
        <f t="shared" si="3"/>
        <v>16.615319931034485</v>
      </c>
      <c r="G27" s="51">
        <f t="shared" si="3"/>
        <v>18.782911293103449</v>
      </c>
      <c r="H27" s="51">
        <f t="shared" si="3"/>
        <v>14.396680965517241</v>
      </c>
      <c r="I27" s="51">
        <f t="shared" ref="I27:K27" si="14">+I19/I11</f>
        <v>17.193708192090391</v>
      </c>
      <c r="J27" s="51">
        <f t="shared" si="14"/>
        <v>25.005161805555559</v>
      </c>
      <c r="K27" s="51">
        <f t="shared" si="14"/>
        <v>39.204931959459458</v>
      </c>
      <c r="L27" s="51">
        <f t="shared" ref="L27:M27" si="15">+L19/L11</f>
        <v>14.329537109826589</v>
      </c>
      <c r="M27" s="51">
        <f t="shared" si="15"/>
        <v>30.536734047619046</v>
      </c>
      <c r="N27" s="51">
        <f t="shared" ref="N27" si="16">+N19/N11</f>
        <v>21.954734452554742</v>
      </c>
      <c r="O27" s="48">
        <f t="shared" si="7"/>
        <v>20.292564364281493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22"/>
      <c r="B28" s="1" t="s">
        <v>29</v>
      </c>
      <c r="C28" s="53">
        <f t="shared" si="3"/>
        <v>43.953876203199449</v>
      </c>
      <c r="D28" s="53">
        <f t="shared" si="3"/>
        <v>41.439229303336141</v>
      </c>
      <c r="E28" s="53">
        <f t="shared" si="3"/>
        <v>43.593682711090104</v>
      </c>
      <c r="F28" s="53">
        <f t="shared" si="3"/>
        <v>54.856592369069624</v>
      </c>
      <c r="G28" s="53">
        <f t="shared" si="3"/>
        <v>54.007365479289938</v>
      </c>
      <c r="H28" s="53">
        <f t="shared" si="3"/>
        <v>60.670109751311109</v>
      </c>
      <c r="I28" s="53">
        <f t="shared" ref="I28:K28" si="17">+I20/I12</f>
        <v>61.186865203171443</v>
      </c>
      <c r="J28" s="53">
        <f t="shared" si="17"/>
        <v>54.963242627659575</v>
      </c>
      <c r="K28" s="53">
        <f t="shared" si="17"/>
        <v>57.71623411454037</v>
      </c>
      <c r="L28" s="53">
        <f t="shared" ref="L28:M28" si="18">+L20/L12</f>
        <v>59.340718571656552</v>
      </c>
      <c r="M28" s="53">
        <f t="shared" si="18"/>
        <v>52.446816710283514</v>
      </c>
      <c r="N28" s="53">
        <f t="shared" ref="N28" si="19">+N20/N12</f>
        <v>37.768650321555654</v>
      </c>
      <c r="O28" s="48">
        <f t="shared" si="7"/>
        <v>51.329186881653513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22"/>
      <c r="B29" s="2" t="s">
        <v>25</v>
      </c>
      <c r="C29" s="77" t="s">
        <v>12</v>
      </c>
      <c r="D29" s="77" t="s">
        <v>12</v>
      </c>
      <c r="E29" s="77" t="s">
        <v>12</v>
      </c>
      <c r="F29" s="77" t="s">
        <v>12</v>
      </c>
      <c r="G29" s="77" t="s">
        <v>12</v>
      </c>
      <c r="H29" s="49">
        <f>+H21/H13</f>
        <v>0.85956637450199191</v>
      </c>
      <c r="I29" s="49">
        <f t="shared" ref="I29:K29" si="20">+I21/I13</f>
        <v>0.38608404825737253</v>
      </c>
      <c r="J29" s="49">
        <f t="shared" si="20"/>
        <v>0.46589621710526319</v>
      </c>
      <c r="K29" s="49">
        <f t="shared" si="20"/>
        <v>0.94921331010452958</v>
      </c>
      <c r="L29" s="49">
        <f t="shared" ref="L29:M29" si="21">+L21/L13</f>
        <v>3.7671695273631838</v>
      </c>
      <c r="M29" s="49">
        <f t="shared" si="21"/>
        <v>1.0765105396825394</v>
      </c>
      <c r="N29" s="49">
        <f t="shared" ref="N29" si="22">+N21/N13</f>
        <v>0.39758885558583107</v>
      </c>
      <c r="O29" s="50">
        <f t="shared" si="7"/>
        <v>1.206278929969552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22"/>
      <c r="B30" s="2" t="s">
        <v>26</v>
      </c>
      <c r="C30" s="77" t="s">
        <v>12</v>
      </c>
      <c r="D30" s="77" t="s">
        <v>12</v>
      </c>
      <c r="E30" s="77" t="s">
        <v>12</v>
      </c>
      <c r="F30" s="77" t="s">
        <v>12</v>
      </c>
      <c r="G30" s="77" t="s">
        <v>12</v>
      </c>
      <c r="H30" s="49">
        <f>+H22/H14</f>
        <v>63.322485438162545</v>
      </c>
      <c r="I30" s="49">
        <f t="shared" ref="I30:K30" si="23">+I22/I14</f>
        <v>65.17888973596196</v>
      </c>
      <c r="J30" s="49">
        <f t="shared" si="23"/>
        <v>58.068038974887564</v>
      </c>
      <c r="K30" s="49">
        <f t="shared" si="23"/>
        <v>60.538849320859342</v>
      </c>
      <c r="L30" s="49">
        <f t="shared" ref="L30:M30" si="24">+L22/L14</f>
        <v>63.150501435879939</v>
      </c>
      <c r="M30" s="49">
        <f t="shared" si="24"/>
        <v>55.312853983351047</v>
      </c>
      <c r="N30" s="49">
        <f t="shared" ref="N30" si="25">+N22/N14</f>
        <v>39.597097136381805</v>
      </c>
      <c r="O30" s="50">
        <f t="shared" si="7"/>
        <v>57.105561361553299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22"/>
      <c r="B31" s="54" t="s">
        <v>8</v>
      </c>
      <c r="C31" s="55">
        <f>+C23/C15</f>
        <v>9.356422105543432</v>
      </c>
      <c r="D31" s="55">
        <f>+D23/D15</f>
        <v>8.5182736535698176</v>
      </c>
      <c r="E31" s="55">
        <f>+E23/E15</f>
        <v>8.4154422402843014</v>
      </c>
      <c r="F31" s="55">
        <f>+F23/F15</f>
        <v>9.3893564526094053</v>
      </c>
      <c r="G31" s="55">
        <f>+G23/G15</f>
        <v>9.1825916172254924</v>
      </c>
      <c r="H31" s="55">
        <f>+H23/H15</f>
        <v>9.4029019944259158</v>
      </c>
      <c r="I31" s="55">
        <f t="shared" ref="I31:K31" si="26">+I23/I15</f>
        <v>8.9262069716670052</v>
      </c>
      <c r="J31" s="55">
        <f t="shared" si="26"/>
        <v>8.5010905575550755</v>
      </c>
      <c r="K31" s="55">
        <f t="shared" si="26"/>
        <v>8.8846490934247431</v>
      </c>
      <c r="L31" s="55">
        <f t="shared" ref="L31:M31" si="27">+L23/L15</f>
        <v>8.1965988942445378</v>
      </c>
      <c r="M31" s="55">
        <f t="shared" si="27"/>
        <v>8.3996172512890794</v>
      </c>
      <c r="N31" s="55">
        <f t="shared" ref="N31" si="28">+N23/N15</f>
        <v>8.0496252851782764</v>
      </c>
      <c r="O31" s="56">
        <f t="shared" si="7"/>
        <v>8.7653977714727294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honeticPr fontId="0" type="noConversion"/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:K20 L15:M23 N15:N23 C23:K23 H21:K22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46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206319</v>
      </c>
      <c r="D8" s="25">
        <v>193305</v>
      </c>
      <c r="E8" s="25">
        <v>213759</v>
      </c>
      <c r="F8" s="25">
        <v>201372</v>
      </c>
      <c r="G8" s="25">
        <v>218373</v>
      </c>
      <c r="H8" s="25">
        <v>218719</v>
      </c>
      <c r="I8" s="25">
        <v>222541</v>
      </c>
      <c r="J8" s="25">
        <v>219048</v>
      </c>
      <c r="K8" s="25">
        <v>220652</v>
      </c>
      <c r="L8" s="25">
        <v>245528</v>
      </c>
      <c r="M8" s="25">
        <v>217397</v>
      </c>
      <c r="N8" s="25">
        <v>216291</v>
      </c>
      <c r="O8" s="83">
        <f t="shared" ref="O8:O19" si="0">AVERAGE(C8:N8)</f>
        <v>216108.66666666666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105292</v>
      </c>
      <c r="D9" s="27">
        <v>98446</v>
      </c>
      <c r="E9" s="27">
        <v>109074</v>
      </c>
      <c r="F9" s="27">
        <v>96375</v>
      </c>
      <c r="G9" s="27">
        <v>113160</v>
      </c>
      <c r="H9" s="27">
        <v>110443</v>
      </c>
      <c r="I9" s="27">
        <v>109367</v>
      </c>
      <c r="J9" s="27">
        <v>106253</v>
      </c>
      <c r="K9" s="27">
        <v>109300</v>
      </c>
      <c r="L9" s="27">
        <v>116125</v>
      </c>
      <c r="M9" s="27">
        <v>100341</v>
      </c>
      <c r="N9" s="27">
        <v>94236</v>
      </c>
      <c r="O9" s="28">
        <f t="shared" si="0"/>
        <v>105701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101027</v>
      </c>
      <c r="D10" s="27">
        <v>94859</v>
      </c>
      <c r="E10" s="27">
        <v>104685</v>
      </c>
      <c r="F10" s="27">
        <v>104997</v>
      </c>
      <c r="G10" s="27">
        <v>105213</v>
      </c>
      <c r="H10" s="27">
        <v>108276</v>
      </c>
      <c r="I10" s="27">
        <v>113174</v>
      </c>
      <c r="J10" s="27">
        <v>112795</v>
      </c>
      <c r="K10" s="27">
        <v>111352</v>
      </c>
      <c r="L10" s="27">
        <v>129403</v>
      </c>
      <c r="M10" s="27">
        <v>117056</v>
      </c>
      <c r="N10" s="27">
        <v>122055</v>
      </c>
      <c r="O10" s="28">
        <f t="shared" si="0"/>
        <v>110407.66666666667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123</v>
      </c>
      <c r="D11" s="30">
        <v>95</v>
      </c>
      <c r="E11" s="30">
        <v>120</v>
      </c>
      <c r="F11" s="30">
        <v>132</v>
      </c>
      <c r="G11" s="30">
        <v>122</v>
      </c>
      <c r="H11" s="30">
        <v>125</v>
      </c>
      <c r="I11" s="30">
        <v>144</v>
      </c>
      <c r="J11" s="30">
        <v>123</v>
      </c>
      <c r="K11" s="30">
        <v>117</v>
      </c>
      <c r="L11" s="30">
        <v>148</v>
      </c>
      <c r="M11" s="30">
        <v>129</v>
      </c>
      <c r="N11" s="30">
        <v>117</v>
      </c>
      <c r="O11" s="26">
        <f t="shared" si="0"/>
        <v>124.58333333333333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5486</v>
      </c>
      <c r="D12" s="31">
        <v>6789</v>
      </c>
      <c r="E12" s="31">
        <v>6399</v>
      </c>
      <c r="F12" s="31">
        <v>6432</v>
      </c>
      <c r="G12" s="31">
        <v>6470</v>
      </c>
      <c r="H12" s="31">
        <v>6404</v>
      </c>
      <c r="I12" s="31">
        <v>6422</v>
      </c>
      <c r="J12" s="31">
        <v>6459</v>
      </c>
      <c r="K12" s="31">
        <v>6246</v>
      </c>
      <c r="L12" s="31">
        <v>6819</v>
      </c>
      <c r="M12" s="31">
        <v>6559</v>
      </c>
      <c r="N12" s="31">
        <v>8359</v>
      </c>
      <c r="O12" s="26">
        <f t="shared" si="0"/>
        <v>6570.333333333333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H13" si="1">SUM(C9:C12)</f>
        <v>211928</v>
      </c>
      <c r="D13" s="32">
        <f t="shared" si="1"/>
        <v>200189</v>
      </c>
      <c r="E13" s="32">
        <f t="shared" si="1"/>
        <v>220278</v>
      </c>
      <c r="F13" s="32">
        <f t="shared" si="1"/>
        <v>207936</v>
      </c>
      <c r="G13" s="32">
        <f t="shared" si="1"/>
        <v>224965</v>
      </c>
      <c r="H13" s="32">
        <f t="shared" si="1"/>
        <v>225248</v>
      </c>
      <c r="I13" s="32">
        <f t="shared" ref="I13:N13" si="2">SUM(I9:I12)</f>
        <v>229107</v>
      </c>
      <c r="J13" s="32">
        <f t="shared" si="2"/>
        <v>225630</v>
      </c>
      <c r="K13" s="32">
        <f t="shared" si="2"/>
        <v>227015</v>
      </c>
      <c r="L13" s="32">
        <f t="shared" si="2"/>
        <v>252495</v>
      </c>
      <c r="M13" s="32">
        <f t="shared" si="2"/>
        <v>224085</v>
      </c>
      <c r="N13" s="32">
        <f t="shared" si="2"/>
        <v>224767</v>
      </c>
      <c r="O13" s="69">
        <f t="shared" si="0"/>
        <v>222803.58333333334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1818347.7486300003</v>
      </c>
      <c r="D14" s="35">
        <v>1745875.233</v>
      </c>
      <c r="E14" s="35">
        <v>1911180.94438</v>
      </c>
      <c r="F14" s="35">
        <v>1575608.0327700002</v>
      </c>
      <c r="G14" s="35">
        <v>1697060.67879</v>
      </c>
      <c r="H14" s="35">
        <v>1776775.7974000003</v>
      </c>
      <c r="I14" s="35">
        <v>1793453.1270399999</v>
      </c>
      <c r="J14" s="35">
        <v>1755548.7915299998</v>
      </c>
      <c r="K14" s="35">
        <v>1652405.1422399997</v>
      </c>
      <c r="L14" s="35">
        <v>1874554.46689</v>
      </c>
      <c r="M14" s="35">
        <v>1824439.8719499998</v>
      </c>
      <c r="N14" s="35">
        <v>1894463.58922</v>
      </c>
      <c r="O14" s="73">
        <f t="shared" si="0"/>
        <v>1776642.78532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1542923.12815</v>
      </c>
      <c r="D15" s="38">
        <v>1512515.1017399998</v>
      </c>
      <c r="E15" s="38">
        <v>1659143.7774600002</v>
      </c>
      <c r="F15" s="38">
        <v>1326984.8028099998</v>
      </c>
      <c r="G15" s="38">
        <v>1447749.8253259999</v>
      </c>
      <c r="H15" s="38">
        <v>1521122.4063599999</v>
      </c>
      <c r="I15" s="38">
        <v>1525169.9454500002</v>
      </c>
      <c r="J15" s="38">
        <v>1503088.9075500001</v>
      </c>
      <c r="K15" s="38">
        <v>1395449.3088300002</v>
      </c>
      <c r="L15" s="38">
        <v>1572997.11518</v>
      </c>
      <c r="M15" s="38">
        <v>1539192.9135300005</v>
      </c>
      <c r="N15" s="38">
        <v>1583325.4366100002</v>
      </c>
      <c r="O15" s="74">
        <f t="shared" si="0"/>
        <v>1510805.2224163332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275424.62048000027</v>
      </c>
      <c r="D16" s="38">
        <v>233360.13126000017</v>
      </c>
      <c r="E16" s="38">
        <v>252037.16691999976</v>
      </c>
      <c r="F16" s="38">
        <v>248623.22996000038</v>
      </c>
      <c r="G16" s="38">
        <v>249310.85346400016</v>
      </c>
      <c r="H16" s="38">
        <v>255653.39104000037</v>
      </c>
      <c r="I16" s="38">
        <v>268283.1815899997</v>
      </c>
      <c r="J16" s="38">
        <v>252459.88397999969</v>
      </c>
      <c r="K16" s="38">
        <v>256955.8334099995</v>
      </c>
      <c r="L16" s="38">
        <v>301557.35171000008</v>
      </c>
      <c r="M16" s="38">
        <v>285246.95841999934</v>
      </c>
      <c r="N16" s="38">
        <v>311138.15260999976</v>
      </c>
      <c r="O16" s="74">
        <f t="shared" si="0"/>
        <v>265837.56290366658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2071.8343100000002</v>
      </c>
      <c r="D17" s="41">
        <v>2084.6923400000001</v>
      </c>
      <c r="E17" s="41">
        <v>4637.9034499999998</v>
      </c>
      <c r="F17" s="41">
        <v>2787.9243200000001</v>
      </c>
      <c r="G17" s="41">
        <v>3112.8931500000008</v>
      </c>
      <c r="H17" s="41">
        <v>4461.7326400000002</v>
      </c>
      <c r="I17" s="41">
        <v>5237.6133200000013</v>
      </c>
      <c r="J17" s="41">
        <v>5942.7055200000004</v>
      </c>
      <c r="K17" s="41">
        <v>8115.8189499999989</v>
      </c>
      <c r="L17" s="41">
        <v>4388.84429</v>
      </c>
      <c r="M17" s="41">
        <v>4344.2011599999996</v>
      </c>
      <c r="N17" s="41">
        <v>2614.95165</v>
      </c>
      <c r="O17" s="73">
        <f t="shared" si="0"/>
        <v>4150.0929249999999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231704.71218000003</v>
      </c>
      <c r="D18" s="43">
        <v>258868.34876999998</v>
      </c>
      <c r="E18" s="43">
        <v>280780.07724999997</v>
      </c>
      <c r="F18" s="43">
        <v>300355.74823999999</v>
      </c>
      <c r="G18" s="43">
        <v>292403.13478999998</v>
      </c>
      <c r="H18" s="43">
        <v>270599.43953000003</v>
      </c>
      <c r="I18" s="43">
        <v>356785.96775999997</v>
      </c>
      <c r="J18" s="43">
        <v>366290.94024000003</v>
      </c>
      <c r="K18" s="43">
        <v>315332.52038999996</v>
      </c>
      <c r="L18" s="43">
        <v>398017.16463000001</v>
      </c>
      <c r="M18" s="43">
        <v>281874.38438</v>
      </c>
      <c r="N18" s="43">
        <v>202159.03701999999</v>
      </c>
      <c r="O18" s="73">
        <f t="shared" si="0"/>
        <v>296264.28959833336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2052124.2951200004</v>
      </c>
      <c r="D19" s="45">
        <f t="shared" ref="D19:N19" si="3">SUM(D15:D18)</f>
        <v>2006828.2741100001</v>
      </c>
      <c r="E19" s="45">
        <f t="shared" si="3"/>
        <v>2196598.92508</v>
      </c>
      <c r="F19" s="45">
        <f t="shared" si="3"/>
        <v>1878751.7053300003</v>
      </c>
      <c r="G19" s="45">
        <f t="shared" si="3"/>
        <v>1992576.70673</v>
      </c>
      <c r="H19" s="45">
        <f t="shared" si="3"/>
        <v>2051836.9695700004</v>
      </c>
      <c r="I19" s="45">
        <f t="shared" si="3"/>
        <v>2155476.7081200001</v>
      </c>
      <c r="J19" s="45">
        <f t="shared" si="3"/>
        <v>2127782.4372899998</v>
      </c>
      <c r="K19" s="45">
        <f t="shared" si="3"/>
        <v>1975853.4815799997</v>
      </c>
      <c r="L19" s="45">
        <f t="shared" si="3"/>
        <v>2276960.4758099997</v>
      </c>
      <c r="M19" s="45">
        <f t="shared" si="3"/>
        <v>2110658.4574899999</v>
      </c>
      <c r="N19" s="45">
        <f t="shared" si="3"/>
        <v>2099237.5778899998</v>
      </c>
      <c r="O19" s="76">
        <f t="shared" si="0"/>
        <v>2077057.1678433334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O25" si="4">+C14/C8</f>
        <v>8.8132830647201672</v>
      </c>
      <c r="D20" s="47">
        <f t="shared" si="4"/>
        <v>9.0317127492822227</v>
      </c>
      <c r="E20" s="47">
        <f t="shared" si="4"/>
        <v>8.9408209449894507</v>
      </c>
      <c r="F20" s="47">
        <f t="shared" si="4"/>
        <v>7.8243650198140759</v>
      </c>
      <c r="G20" s="47">
        <f t="shared" si="4"/>
        <v>7.7713851015922302</v>
      </c>
      <c r="H20" s="47">
        <f t="shared" si="4"/>
        <v>8.1235548690328692</v>
      </c>
      <c r="I20" s="47">
        <f t="shared" si="4"/>
        <v>8.0589784670689895</v>
      </c>
      <c r="J20" s="47">
        <f t="shared" si="4"/>
        <v>8.0144479362057623</v>
      </c>
      <c r="K20" s="47">
        <f t="shared" si="4"/>
        <v>7.488738566792958</v>
      </c>
      <c r="L20" s="47">
        <f t="shared" si="4"/>
        <v>7.6347889727037241</v>
      </c>
      <c r="M20" s="47">
        <f t="shared" si="4"/>
        <v>8.3922035352373765</v>
      </c>
      <c r="N20" s="47">
        <f t="shared" si="4"/>
        <v>8.7588646278393458</v>
      </c>
      <c r="O20" s="84">
        <f>+O14/O8</f>
        <v>8.2210621754487718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4"/>
        <v>14.653754588667706</v>
      </c>
      <c r="D21" s="49">
        <f t="shared" si="4"/>
        <v>15.363906118481196</v>
      </c>
      <c r="E21" s="49">
        <f t="shared" si="4"/>
        <v>15.211175692282305</v>
      </c>
      <c r="F21" s="49">
        <f t="shared" si="4"/>
        <v>13.768973310609596</v>
      </c>
      <c r="G21" s="49">
        <f t="shared" si="4"/>
        <v>12.793830199063272</v>
      </c>
      <c r="H21" s="49">
        <f t="shared" si="4"/>
        <v>13.772918214463569</v>
      </c>
      <c r="I21" s="49">
        <f t="shared" si="4"/>
        <v>13.945430938491503</v>
      </c>
      <c r="J21" s="49">
        <f t="shared" si="4"/>
        <v>14.146319704384819</v>
      </c>
      <c r="K21" s="49">
        <f t="shared" si="4"/>
        <v>12.767148296706315</v>
      </c>
      <c r="L21" s="49">
        <f t="shared" si="4"/>
        <v>13.545723273885898</v>
      </c>
      <c r="M21" s="49">
        <f t="shared" si="4"/>
        <v>15.339621027595904</v>
      </c>
      <c r="N21" s="49">
        <f t="shared" si="4"/>
        <v>16.801704620421074</v>
      </c>
      <c r="O21" s="3">
        <f>+O15/O9</f>
        <v>14.293197059784989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4"/>
        <v>2.7262476415215762</v>
      </c>
      <c r="D22" s="49">
        <f t="shared" si="4"/>
        <v>2.4600737015992173</v>
      </c>
      <c r="E22" s="49">
        <f t="shared" si="4"/>
        <v>2.4075767007689715</v>
      </c>
      <c r="F22" s="49">
        <f t="shared" si="4"/>
        <v>2.367907939845904</v>
      </c>
      <c r="G22" s="49">
        <f t="shared" si="4"/>
        <v>2.369582213832893</v>
      </c>
      <c r="H22" s="49">
        <f t="shared" si="4"/>
        <v>2.3611270368318036</v>
      </c>
      <c r="I22" s="49">
        <f t="shared" si="4"/>
        <v>2.3705372399137583</v>
      </c>
      <c r="J22" s="49">
        <f t="shared" si="4"/>
        <v>2.2382187506538385</v>
      </c>
      <c r="K22" s="49">
        <f t="shared" si="4"/>
        <v>2.3075996247036379</v>
      </c>
      <c r="L22" s="49">
        <f t="shared" si="4"/>
        <v>2.3303737294344034</v>
      </c>
      <c r="M22" s="49">
        <f t="shared" si="4"/>
        <v>2.4368418399740239</v>
      </c>
      <c r="N22" s="49">
        <f t="shared" si="4"/>
        <v>2.5491635132522203</v>
      </c>
      <c r="O22" s="85">
        <f t="shared" si="4"/>
        <v>2.4077817322800641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4"/>
        <v>16.844181382113824</v>
      </c>
      <c r="D23" s="51">
        <f t="shared" si="4"/>
        <v>21.944129894736843</v>
      </c>
      <c r="E23" s="51">
        <f t="shared" si="4"/>
        <v>38.649195416666664</v>
      </c>
      <c r="F23" s="51">
        <f t="shared" si="4"/>
        <v>21.120638787878789</v>
      </c>
      <c r="G23" s="51">
        <f t="shared" si="4"/>
        <v>25.515517622950828</v>
      </c>
      <c r="H23" s="51">
        <f t="shared" si="4"/>
        <v>35.693861120000001</v>
      </c>
      <c r="I23" s="51">
        <f t="shared" si="4"/>
        <v>36.372314722222228</v>
      </c>
      <c r="J23" s="51">
        <f t="shared" si="4"/>
        <v>48.314679024390244</v>
      </c>
      <c r="K23" s="51">
        <f t="shared" si="4"/>
        <v>69.365973931623927</v>
      </c>
      <c r="L23" s="51">
        <f t="shared" si="4"/>
        <v>29.654353310810812</v>
      </c>
      <c r="M23" s="51">
        <f t="shared" si="4"/>
        <v>33.675977984496122</v>
      </c>
      <c r="N23" s="51">
        <f t="shared" si="4"/>
        <v>22.350014102564103</v>
      </c>
      <c r="O23" s="48">
        <f t="shared" si="4"/>
        <v>33.311782675585285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4"/>
        <v>42.235638384979957</v>
      </c>
      <c r="D24" s="53">
        <f t="shared" si="4"/>
        <v>38.130556601855943</v>
      </c>
      <c r="E24" s="53">
        <f t="shared" si="4"/>
        <v>43.878743123925609</v>
      </c>
      <c r="F24" s="53">
        <f t="shared" si="4"/>
        <v>46.697100161691537</v>
      </c>
      <c r="G24" s="53">
        <f t="shared" si="4"/>
        <v>45.193683893353942</v>
      </c>
      <c r="H24" s="53">
        <f t="shared" si="4"/>
        <v>42.254753205808875</v>
      </c>
      <c r="I24" s="53">
        <f t="shared" si="4"/>
        <v>55.556830856431013</v>
      </c>
      <c r="J24" s="53">
        <f t="shared" si="4"/>
        <v>56.710162601021835</v>
      </c>
      <c r="K24" s="53">
        <f t="shared" si="4"/>
        <v>50.485513991354459</v>
      </c>
      <c r="L24" s="53">
        <f t="shared" si="4"/>
        <v>58.368846550813906</v>
      </c>
      <c r="M24" s="53">
        <f t="shared" si="4"/>
        <v>42.975207254154597</v>
      </c>
      <c r="N24" s="53">
        <f t="shared" si="4"/>
        <v>24.184595887067829</v>
      </c>
      <c r="O24" s="48">
        <f t="shared" si="4"/>
        <v>45.091211445132167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 t="shared" si="4"/>
        <v>9.6831201876108892</v>
      </c>
      <c r="D25" s="55">
        <f t="shared" si="4"/>
        <v>10.024668059234024</v>
      </c>
      <c r="E25" s="55">
        <f t="shared" si="4"/>
        <v>9.9719396629713355</v>
      </c>
      <c r="F25" s="55">
        <f t="shared" si="4"/>
        <v>9.035240195685212</v>
      </c>
      <c r="G25" s="55">
        <f t="shared" si="4"/>
        <v>8.8572742725757347</v>
      </c>
      <c r="H25" s="55">
        <f t="shared" si="4"/>
        <v>9.1092350190456752</v>
      </c>
      <c r="I25" s="55">
        <f t="shared" si="4"/>
        <v>9.4081660888580441</v>
      </c>
      <c r="J25" s="55">
        <f t="shared" si="4"/>
        <v>9.4304056964499399</v>
      </c>
      <c r="K25" s="55">
        <f t="shared" si="4"/>
        <v>8.7036252299627765</v>
      </c>
      <c r="L25" s="55">
        <f t="shared" si="4"/>
        <v>9.017843821897463</v>
      </c>
      <c r="M25" s="55">
        <f t="shared" si="4"/>
        <v>9.4190082222817235</v>
      </c>
      <c r="N25" s="55">
        <f t="shared" si="4"/>
        <v>9.3396164823572843</v>
      </c>
      <c r="O25" s="81">
        <f>+O19/O13</f>
        <v>9.3223687732879821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45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149255</v>
      </c>
      <c r="D8" s="25">
        <v>150645</v>
      </c>
      <c r="E8" s="25">
        <v>182283</v>
      </c>
      <c r="F8" s="25">
        <v>162097</v>
      </c>
      <c r="G8" s="25">
        <v>170917</v>
      </c>
      <c r="H8" s="25">
        <v>180893</v>
      </c>
      <c r="I8" s="25">
        <v>184398</v>
      </c>
      <c r="J8" s="25">
        <v>214181</v>
      </c>
      <c r="K8" s="25">
        <v>217449</v>
      </c>
      <c r="L8" s="25">
        <v>202222</v>
      </c>
      <c r="M8" s="25">
        <v>207185</v>
      </c>
      <c r="N8" s="25">
        <v>225851</v>
      </c>
      <c r="O8" s="83">
        <f t="shared" ref="O8:O19" si="0">AVERAGE(C8:N8)</f>
        <v>187281.33333333334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83529</v>
      </c>
      <c r="D9" s="27">
        <v>84115</v>
      </c>
      <c r="E9" s="27">
        <v>101244</v>
      </c>
      <c r="F9" s="27">
        <v>85657</v>
      </c>
      <c r="G9" s="27">
        <v>90513</v>
      </c>
      <c r="H9" s="27">
        <v>96389</v>
      </c>
      <c r="I9" s="27">
        <v>100937</v>
      </c>
      <c r="J9" s="27">
        <v>108654</v>
      </c>
      <c r="K9" s="27">
        <v>113846</v>
      </c>
      <c r="L9" s="27">
        <v>99714</v>
      </c>
      <c r="M9" s="27">
        <v>102889</v>
      </c>
      <c r="N9" s="27">
        <v>106988</v>
      </c>
      <c r="O9" s="28">
        <f t="shared" si="0"/>
        <v>97872.916666666672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65726</v>
      </c>
      <c r="D10" s="27">
        <v>66530</v>
      </c>
      <c r="E10" s="27">
        <v>81039</v>
      </c>
      <c r="F10" s="27">
        <v>76440</v>
      </c>
      <c r="G10" s="27">
        <v>80404</v>
      </c>
      <c r="H10" s="27">
        <v>84504</v>
      </c>
      <c r="I10" s="27">
        <v>83461</v>
      </c>
      <c r="J10" s="27">
        <v>105527</v>
      </c>
      <c r="K10" s="27">
        <v>103603</v>
      </c>
      <c r="L10" s="27">
        <v>102508</v>
      </c>
      <c r="M10" s="27">
        <v>104296</v>
      </c>
      <c r="N10" s="27">
        <v>118863</v>
      </c>
      <c r="O10" s="28">
        <f t="shared" si="0"/>
        <v>89408.416666666672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89</v>
      </c>
      <c r="D11" s="30">
        <v>80</v>
      </c>
      <c r="E11" s="30">
        <v>102</v>
      </c>
      <c r="F11" s="30">
        <v>94</v>
      </c>
      <c r="G11" s="30">
        <v>86</v>
      </c>
      <c r="H11" s="30">
        <v>97</v>
      </c>
      <c r="I11" s="30">
        <v>133</v>
      </c>
      <c r="J11" s="30">
        <v>108</v>
      </c>
      <c r="K11" s="30">
        <v>117</v>
      </c>
      <c r="L11" s="30">
        <v>124</v>
      </c>
      <c r="M11" s="30">
        <v>103</v>
      </c>
      <c r="N11" s="30">
        <v>116</v>
      </c>
      <c r="O11" s="26">
        <f t="shared" si="0"/>
        <v>104.08333333333333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4902</v>
      </c>
      <c r="D12" s="31">
        <v>6151</v>
      </c>
      <c r="E12" s="31">
        <v>6030</v>
      </c>
      <c r="F12" s="31">
        <v>5748</v>
      </c>
      <c r="G12" s="31">
        <v>5709</v>
      </c>
      <c r="H12" s="31">
        <v>5901</v>
      </c>
      <c r="I12" s="31">
        <v>5642</v>
      </c>
      <c r="J12" s="31">
        <v>5956</v>
      </c>
      <c r="K12" s="31">
        <v>6264</v>
      </c>
      <c r="L12" s="31">
        <v>6510</v>
      </c>
      <c r="M12" s="31">
        <v>6509</v>
      </c>
      <c r="N12" s="31">
        <v>8548</v>
      </c>
      <c r="O12" s="26">
        <f t="shared" si="0"/>
        <v>6155.833333333333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H13" si="1">SUM(C9:C12)</f>
        <v>154246</v>
      </c>
      <c r="D13" s="32">
        <f t="shared" si="1"/>
        <v>156876</v>
      </c>
      <c r="E13" s="32">
        <f>SUM(E9:E12)</f>
        <v>188415</v>
      </c>
      <c r="F13" s="32">
        <f>SUM(F9:F12)</f>
        <v>167939</v>
      </c>
      <c r="G13" s="32">
        <f>SUM(G9:G12)</f>
        <v>176712</v>
      </c>
      <c r="H13" s="32">
        <f t="shared" si="1"/>
        <v>186891</v>
      </c>
      <c r="I13" s="32">
        <f t="shared" ref="I13:N13" si="2">SUM(I9:I12)</f>
        <v>190173</v>
      </c>
      <c r="J13" s="32">
        <f t="shared" si="2"/>
        <v>220245</v>
      </c>
      <c r="K13" s="32">
        <f t="shared" si="2"/>
        <v>223830</v>
      </c>
      <c r="L13" s="32">
        <f t="shared" si="2"/>
        <v>208856</v>
      </c>
      <c r="M13" s="32">
        <f t="shared" si="2"/>
        <v>213797</v>
      </c>
      <c r="N13" s="32">
        <f t="shared" si="2"/>
        <v>234515</v>
      </c>
      <c r="O13" s="69">
        <f t="shared" si="0"/>
        <v>193541.25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1799429.8365699998</v>
      </c>
      <c r="D14" s="35">
        <v>1763764.0155699998</v>
      </c>
      <c r="E14" s="35">
        <v>2058892.8141099997</v>
      </c>
      <c r="F14" s="35">
        <v>1811787.6885300002</v>
      </c>
      <c r="G14" s="35">
        <v>1832694.39173</v>
      </c>
      <c r="H14" s="35">
        <v>1942742.4277599999</v>
      </c>
      <c r="I14" s="35">
        <v>1796365.30589</v>
      </c>
      <c r="J14" s="35">
        <v>1805772.4571900007</v>
      </c>
      <c r="K14" s="35">
        <v>1938089.6302499999</v>
      </c>
      <c r="L14" s="35">
        <v>1712984.2644800001</v>
      </c>
      <c r="M14" s="35">
        <v>1817261.6112699998</v>
      </c>
      <c r="N14" s="35">
        <v>1917370.0080800003</v>
      </c>
      <c r="O14" s="73">
        <f t="shared" si="0"/>
        <v>1849762.8709525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1575033.3109399995</v>
      </c>
      <c r="D15" s="38">
        <v>1562347.5329099996</v>
      </c>
      <c r="E15" s="38">
        <v>1800789.04531</v>
      </c>
      <c r="F15" s="38">
        <v>1563982.8589800003</v>
      </c>
      <c r="G15" s="38">
        <v>1579748.5022200001</v>
      </c>
      <c r="H15" s="38">
        <v>1660008.66258</v>
      </c>
      <c r="I15" s="38">
        <v>1536521.83289</v>
      </c>
      <c r="J15" s="38">
        <v>1533966.8233999999</v>
      </c>
      <c r="K15" s="38">
        <v>1671708.5810100001</v>
      </c>
      <c r="L15" s="38">
        <v>1446751.2115799999</v>
      </c>
      <c r="M15" s="38">
        <v>1540105.9771199999</v>
      </c>
      <c r="N15" s="38">
        <v>1595695.2117699999</v>
      </c>
      <c r="O15" s="74">
        <f t="shared" si="0"/>
        <v>1588888.2958925001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224396.52563000028</v>
      </c>
      <c r="D16" s="38">
        <v>201416.48266000021</v>
      </c>
      <c r="E16" s="38">
        <v>258103.76879999973</v>
      </c>
      <c r="F16" s="38">
        <v>247804.82954999991</v>
      </c>
      <c r="G16" s="38">
        <v>252945.88950999989</v>
      </c>
      <c r="H16" s="38">
        <v>282733.76517999987</v>
      </c>
      <c r="I16" s="38">
        <v>259843.473</v>
      </c>
      <c r="J16" s="38">
        <v>271805.63379000081</v>
      </c>
      <c r="K16" s="38">
        <v>266381.04923999985</v>
      </c>
      <c r="L16" s="38">
        <v>266233.05290000024</v>
      </c>
      <c r="M16" s="38">
        <v>277155.63414999982</v>
      </c>
      <c r="N16" s="38">
        <v>321674.79631000035</v>
      </c>
      <c r="O16" s="74">
        <f t="shared" si="0"/>
        <v>260874.57506000009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3173.1070799999998</v>
      </c>
      <c r="D17" s="41">
        <v>3547.8320699999999</v>
      </c>
      <c r="E17" s="41">
        <v>3059.8932800000002</v>
      </c>
      <c r="F17" s="41">
        <v>2761.1968000000006</v>
      </c>
      <c r="G17" s="41">
        <v>3119.4141</v>
      </c>
      <c r="H17" s="41">
        <v>3035.4208799999997</v>
      </c>
      <c r="I17" s="41">
        <v>5791.2541899999997</v>
      </c>
      <c r="J17" s="41">
        <v>5956.7388499999997</v>
      </c>
      <c r="K17" s="41">
        <v>4077.5921699999999</v>
      </c>
      <c r="L17" s="41">
        <v>5620.8251499999997</v>
      </c>
      <c r="M17" s="41">
        <v>2135.7469899999996</v>
      </c>
      <c r="N17" s="41">
        <v>2855.6674999999996</v>
      </c>
      <c r="O17" s="73">
        <f t="shared" si="0"/>
        <v>3761.2240883333338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201365.52307</v>
      </c>
      <c r="D18" s="43">
        <v>223565.638874</v>
      </c>
      <c r="E18" s="43">
        <v>227145.60851000002</v>
      </c>
      <c r="F18" s="43">
        <v>197683.39593</v>
      </c>
      <c r="G18" s="43">
        <v>257695.76276000001</v>
      </c>
      <c r="H18" s="43">
        <v>314079.95695000002</v>
      </c>
      <c r="I18" s="43">
        <v>380786.74779000005</v>
      </c>
      <c r="J18" s="43">
        <v>344052.85292999999</v>
      </c>
      <c r="K18" s="43">
        <v>340738.142352</v>
      </c>
      <c r="L18" s="43">
        <v>295565.93030000001</v>
      </c>
      <c r="M18" s="43">
        <v>279045.25149</v>
      </c>
      <c r="N18" s="43">
        <v>209827.92247000002</v>
      </c>
      <c r="O18" s="73">
        <f t="shared" si="0"/>
        <v>272629.39445216669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2003968.4667199999</v>
      </c>
      <c r="D19" s="45">
        <f t="shared" ref="D19:N19" si="3">SUM(D15:D18)</f>
        <v>1990877.4865139998</v>
      </c>
      <c r="E19" s="45">
        <f t="shared" si="3"/>
        <v>2289098.3158999998</v>
      </c>
      <c r="F19" s="45">
        <f t="shared" si="3"/>
        <v>2012232.2812600001</v>
      </c>
      <c r="G19" s="45">
        <f t="shared" si="3"/>
        <v>2093509.56859</v>
      </c>
      <c r="H19" s="45">
        <f t="shared" si="3"/>
        <v>2259857.80559</v>
      </c>
      <c r="I19" s="45">
        <f t="shared" si="3"/>
        <v>2182943.3078700001</v>
      </c>
      <c r="J19" s="45">
        <f t="shared" si="3"/>
        <v>2155782.0489700008</v>
      </c>
      <c r="K19" s="45">
        <f t="shared" si="3"/>
        <v>2282905.3647719999</v>
      </c>
      <c r="L19" s="45">
        <f t="shared" si="3"/>
        <v>2014171.01993</v>
      </c>
      <c r="M19" s="45">
        <f t="shared" si="3"/>
        <v>2098442.6097499998</v>
      </c>
      <c r="N19" s="45">
        <f t="shared" si="3"/>
        <v>2130053.5980500001</v>
      </c>
      <c r="O19" s="76">
        <f t="shared" si="0"/>
        <v>2126153.4894929999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O25" si="4">+C14/C8</f>
        <v>12.056077428360858</v>
      </c>
      <c r="D20" s="47">
        <f t="shared" si="4"/>
        <v>11.708082017790169</v>
      </c>
      <c r="E20" s="47">
        <f t="shared" si="4"/>
        <v>11.295034721339892</v>
      </c>
      <c r="F20" s="47">
        <f t="shared" si="4"/>
        <v>11.177182110279649</v>
      </c>
      <c r="G20" s="47">
        <f t="shared" si="4"/>
        <v>10.722715655727635</v>
      </c>
      <c r="H20" s="47">
        <f t="shared" si="4"/>
        <v>10.739732481411663</v>
      </c>
      <c r="I20" s="47">
        <f t="shared" si="4"/>
        <v>9.7417830230805098</v>
      </c>
      <c r="J20" s="47">
        <f t="shared" si="4"/>
        <v>8.4310581106167248</v>
      </c>
      <c r="K20" s="47">
        <f t="shared" si="4"/>
        <v>8.912846829601424</v>
      </c>
      <c r="L20" s="47">
        <f t="shared" si="4"/>
        <v>8.470810616451228</v>
      </c>
      <c r="M20" s="47">
        <f t="shared" si="4"/>
        <v>8.7712026028428696</v>
      </c>
      <c r="N20" s="47">
        <f t="shared" si="4"/>
        <v>8.4895351717725411</v>
      </c>
      <c r="O20" s="84">
        <f>+O14/O8</f>
        <v>9.8769206627773904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4"/>
        <v>18.856125548492134</v>
      </c>
      <c r="D21" s="49">
        <f t="shared" si="4"/>
        <v>18.573946774178204</v>
      </c>
      <c r="E21" s="49">
        <f t="shared" si="4"/>
        <v>17.786624840089289</v>
      </c>
      <c r="F21" s="49">
        <f t="shared" si="4"/>
        <v>18.258669565593006</v>
      </c>
      <c r="G21" s="49">
        <f t="shared" si="4"/>
        <v>17.453277454288337</v>
      </c>
      <c r="H21" s="49">
        <f t="shared" si="4"/>
        <v>17.221972036020709</v>
      </c>
      <c r="I21" s="49">
        <f t="shared" si="4"/>
        <v>15.222582728731783</v>
      </c>
      <c r="J21" s="49">
        <f t="shared" si="4"/>
        <v>14.117904756382645</v>
      </c>
      <c r="K21" s="49">
        <f t="shared" si="4"/>
        <v>14.683946568258877</v>
      </c>
      <c r="L21" s="49">
        <f t="shared" si="4"/>
        <v>14.509007878332028</v>
      </c>
      <c r="M21" s="49">
        <f t="shared" si="4"/>
        <v>14.968616442185267</v>
      </c>
      <c r="N21" s="49">
        <f t="shared" si="4"/>
        <v>14.914712040322279</v>
      </c>
      <c r="O21" s="3">
        <f>+O15/O9</f>
        <v>16.234197876251091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4"/>
        <v>3.4141211336457458</v>
      </c>
      <c r="D22" s="49">
        <f t="shared" si="4"/>
        <v>3.0274535196152144</v>
      </c>
      <c r="E22" s="49">
        <f t="shared" si="4"/>
        <v>3.1849327953207682</v>
      </c>
      <c r="F22" s="49">
        <f t="shared" si="4"/>
        <v>3.2418214226844571</v>
      </c>
      <c r="G22" s="49">
        <f t="shared" si="4"/>
        <v>3.1459366388488124</v>
      </c>
      <c r="H22" s="49">
        <f t="shared" si="4"/>
        <v>3.3458033368834594</v>
      </c>
      <c r="I22" s="49">
        <f t="shared" si="4"/>
        <v>3.1133520207042809</v>
      </c>
      <c r="J22" s="49">
        <f t="shared" si="4"/>
        <v>2.5756975351331963</v>
      </c>
      <c r="K22" s="49">
        <f t="shared" si="4"/>
        <v>2.5711711942704345</v>
      </c>
      <c r="L22" s="49">
        <f t="shared" si="4"/>
        <v>2.5971929303078807</v>
      </c>
      <c r="M22" s="49">
        <f t="shared" si="4"/>
        <v>2.6573946666219204</v>
      </c>
      <c r="N22" s="49">
        <f t="shared" si="4"/>
        <v>2.7062651650219189</v>
      </c>
      <c r="O22" s="85">
        <f t="shared" si="4"/>
        <v>2.9177854254213584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4"/>
        <v>35.652888539325843</v>
      </c>
      <c r="D23" s="51">
        <f t="shared" si="4"/>
        <v>44.347900875000001</v>
      </c>
      <c r="E23" s="51">
        <f t="shared" si="4"/>
        <v>29.9989537254902</v>
      </c>
      <c r="F23" s="51">
        <f t="shared" si="4"/>
        <v>29.374434042553197</v>
      </c>
      <c r="G23" s="51">
        <f t="shared" si="4"/>
        <v>36.272256976744188</v>
      </c>
      <c r="H23" s="51">
        <f t="shared" si="4"/>
        <v>31.292998762886594</v>
      </c>
      <c r="I23" s="51">
        <f t="shared" si="4"/>
        <v>43.543264586466165</v>
      </c>
      <c r="J23" s="51">
        <f t="shared" si="4"/>
        <v>55.154989351851846</v>
      </c>
      <c r="K23" s="51">
        <f t="shared" si="4"/>
        <v>34.851215128205126</v>
      </c>
      <c r="L23" s="51">
        <f t="shared" si="4"/>
        <v>45.329235080645155</v>
      </c>
      <c r="M23" s="51">
        <f t="shared" si="4"/>
        <v>20.735407669902909</v>
      </c>
      <c r="N23" s="51">
        <f t="shared" si="4"/>
        <v>24.617823275862065</v>
      </c>
      <c r="O23" s="48">
        <f t="shared" si="4"/>
        <v>36.136660576461175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4"/>
        <v>41.078238080375357</v>
      </c>
      <c r="D24" s="53">
        <f t="shared" si="4"/>
        <v>36.346226446756624</v>
      </c>
      <c r="E24" s="53">
        <f t="shared" si="4"/>
        <v>37.669255142620237</v>
      </c>
      <c r="F24" s="53">
        <f t="shared" si="4"/>
        <v>34.391683355949894</v>
      </c>
      <c r="G24" s="53">
        <f t="shared" si="4"/>
        <v>45.138511606235767</v>
      </c>
      <c r="H24" s="53">
        <f t="shared" si="4"/>
        <v>53.224869844094222</v>
      </c>
      <c r="I24" s="53">
        <f t="shared" si="4"/>
        <v>67.491447676355918</v>
      </c>
      <c r="J24" s="53">
        <f t="shared" si="4"/>
        <v>57.765757711551373</v>
      </c>
      <c r="K24" s="53">
        <f t="shared" si="4"/>
        <v>54.396255164750954</v>
      </c>
      <c r="L24" s="53">
        <f t="shared" si="4"/>
        <v>45.401832611367126</v>
      </c>
      <c r="M24" s="53">
        <f t="shared" si="4"/>
        <v>42.870679288677216</v>
      </c>
      <c r="N24" s="53">
        <f t="shared" si="4"/>
        <v>24.547019474730934</v>
      </c>
      <c r="O24" s="48">
        <f t="shared" si="4"/>
        <v>44.287975273128474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 t="shared" si="4"/>
        <v>12.992028750956264</v>
      </c>
      <c r="D25" s="55">
        <f t="shared" si="4"/>
        <v>12.690771606326013</v>
      </c>
      <c r="E25" s="55">
        <f t="shared" si="4"/>
        <v>12.149236079399197</v>
      </c>
      <c r="F25" s="55">
        <f t="shared" si="4"/>
        <v>11.981923682170311</v>
      </c>
      <c r="G25" s="55">
        <f t="shared" si="4"/>
        <v>11.84701417328761</v>
      </c>
      <c r="H25" s="55">
        <f t="shared" si="4"/>
        <v>12.091849289639416</v>
      </c>
      <c r="I25" s="55">
        <f t="shared" si="4"/>
        <v>11.478723624647033</v>
      </c>
      <c r="J25" s="55">
        <f t="shared" si="4"/>
        <v>9.7881089194760413</v>
      </c>
      <c r="K25" s="55">
        <f t="shared" si="4"/>
        <v>10.199282333789036</v>
      </c>
      <c r="L25" s="55">
        <f t="shared" si="4"/>
        <v>9.6438264638315392</v>
      </c>
      <c r="M25" s="55">
        <f t="shared" si="4"/>
        <v>9.8151171894367071</v>
      </c>
      <c r="N25" s="55">
        <f t="shared" si="4"/>
        <v>9.0828032238875984</v>
      </c>
      <c r="O25" s="81">
        <f>+O19/O13</f>
        <v>10.985531453852859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14.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255" width="9.625" style="15" customWidth="1"/>
    <col min="256" max="16384" width="14.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44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124278</v>
      </c>
      <c r="D8" s="25">
        <v>131447</v>
      </c>
      <c r="E8" s="25">
        <v>150102</v>
      </c>
      <c r="F8" s="25">
        <v>138741</v>
      </c>
      <c r="G8" s="25">
        <v>154978</v>
      </c>
      <c r="H8" s="25">
        <v>152554</v>
      </c>
      <c r="I8" s="25">
        <v>146570</v>
      </c>
      <c r="J8" s="25">
        <v>143607</v>
      </c>
      <c r="K8" s="25">
        <v>150046</v>
      </c>
      <c r="L8" s="25">
        <v>156663</v>
      </c>
      <c r="M8" s="25">
        <v>162944</v>
      </c>
      <c r="N8" s="25">
        <v>175862</v>
      </c>
      <c r="O8" s="83">
        <f t="shared" ref="O8:O19" si="0">AVERAGE(C8:N8)</f>
        <v>148982.66666666666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71693</v>
      </c>
      <c r="D9" s="27">
        <v>79420</v>
      </c>
      <c r="E9" s="27">
        <v>85865</v>
      </c>
      <c r="F9" s="27">
        <v>76498</v>
      </c>
      <c r="G9" s="27">
        <v>94606</v>
      </c>
      <c r="H9" s="27">
        <v>87722</v>
      </c>
      <c r="I9" s="27">
        <v>81172</v>
      </c>
      <c r="J9" s="27">
        <v>78931</v>
      </c>
      <c r="K9" s="27">
        <v>81632</v>
      </c>
      <c r="L9" s="27">
        <v>87482</v>
      </c>
      <c r="M9" s="27">
        <v>91901</v>
      </c>
      <c r="N9" s="27">
        <v>91330</v>
      </c>
      <c r="O9" s="28">
        <f t="shared" si="0"/>
        <v>84021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52585</v>
      </c>
      <c r="D10" s="27">
        <v>52027</v>
      </c>
      <c r="E10" s="27">
        <v>64237</v>
      </c>
      <c r="F10" s="27">
        <v>62243</v>
      </c>
      <c r="G10" s="27">
        <v>60372</v>
      </c>
      <c r="H10" s="27">
        <v>64832</v>
      </c>
      <c r="I10" s="27">
        <v>65398</v>
      </c>
      <c r="J10" s="27">
        <v>64676</v>
      </c>
      <c r="K10" s="27">
        <v>68414</v>
      </c>
      <c r="L10" s="27">
        <v>69181</v>
      </c>
      <c r="M10" s="27">
        <v>71043</v>
      </c>
      <c r="N10" s="27">
        <v>84532</v>
      </c>
      <c r="O10" s="28">
        <f t="shared" si="0"/>
        <v>64961.666666666664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78</v>
      </c>
      <c r="D11" s="30">
        <v>83</v>
      </c>
      <c r="E11" s="30">
        <v>88</v>
      </c>
      <c r="F11" s="30">
        <v>85</v>
      </c>
      <c r="G11" s="30">
        <v>83</v>
      </c>
      <c r="H11" s="30">
        <v>91</v>
      </c>
      <c r="I11" s="30">
        <v>98</v>
      </c>
      <c r="J11" s="30">
        <v>92</v>
      </c>
      <c r="K11" s="30">
        <v>91</v>
      </c>
      <c r="L11" s="30">
        <v>97</v>
      </c>
      <c r="M11" s="30">
        <v>82</v>
      </c>
      <c r="N11" s="30">
        <v>89</v>
      </c>
      <c r="O11" s="26">
        <f t="shared" si="0"/>
        <v>88.083333333333329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3836</v>
      </c>
      <c r="D12" s="31">
        <v>5091</v>
      </c>
      <c r="E12" s="31">
        <v>4983</v>
      </c>
      <c r="F12" s="31">
        <v>4799</v>
      </c>
      <c r="G12" s="31">
        <v>5065</v>
      </c>
      <c r="H12" s="31">
        <v>5190</v>
      </c>
      <c r="I12" s="31">
        <v>5075</v>
      </c>
      <c r="J12" s="31">
        <v>4992</v>
      </c>
      <c r="K12" s="31">
        <v>5146</v>
      </c>
      <c r="L12" s="31">
        <v>5642</v>
      </c>
      <c r="M12" s="31">
        <v>5471</v>
      </c>
      <c r="N12" s="31">
        <v>7514</v>
      </c>
      <c r="O12" s="26">
        <f t="shared" si="0"/>
        <v>5233.666666666667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H13" si="1">SUM(C9:C12)</f>
        <v>128192</v>
      </c>
      <c r="D13" s="32">
        <f t="shared" si="1"/>
        <v>136621</v>
      </c>
      <c r="E13" s="32">
        <f t="shared" si="1"/>
        <v>155173</v>
      </c>
      <c r="F13" s="32">
        <f t="shared" si="1"/>
        <v>143625</v>
      </c>
      <c r="G13" s="32">
        <f t="shared" si="1"/>
        <v>160126</v>
      </c>
      <c r="H13" s="32">
        <f t="shared" si="1"/>
        <v>157835</v>
      </c>
      <c r="I13" s="32">
        <f t="shared" ref="I13:N13" si="2">SUM(I9:I12)</f>
        <v>151743</v>
      </c>
      <c r="J13" s="32">
        <f t="shared" si="2"/>
        <v>148691</v>
      </c>
      <c r="K13" s="32">
        <f t="shared" si="2"/>
        <v>155283</v>
      </c>
      <c r="L13" s="32">
        <f t="shared" si="2"/>
        <v>162402</v>
      </c>
      <c r="M13" s="32">
        <f t="shared" si="2"/>
        <v>168497</v>
      </c>
      <c r="N13" s="32">
        <f t="shared" si="2"/>
        <v>183465</v>
      </c>
      <c r="O13" s="69">
        <f t="shared" si="0"/>
        <v>154304.41666666666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1415823.9711099996</v>
      </c>
      <c r="D14" s="35">
        <v>1436749.2578799999</v>
      </c>
      <c r="E14" s="35">
        <v>1727936.1617699999</v>
      </c>
      <c r="F14" s="35">
        <v>1551474.0796400004</v>
      </c>
      <c r="G14" s="35">
        <v>1595501.5373999996</v>
      </c>
      <c r="H14" s="35">
        <v>1538073.10362</v>
      </c>
      <c r="I14" s="35">
        <v>1581880.6625200002</v>
      </c>
      <c r="J14" s="35">
        <v>1695110.87424</v>
      </c>
      <c r="K14" s="35">
        <v>1760318.6347600003</v>
      </c>
      <c r="L14" s="35">
        <v>1819696.2297899998</v>
      </c>
      <c r="M14" s="35">
        <v>1865965.7286000003</v>
      </c>
      <c r="N14" s="35">
        <v>1813786.8188799997</v>
      </c>
      <c r="O14" s="73">
        <f t="shared" si="0"/>
        <v>1650193.0883508334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1231676.8229499999</v>
      </c>
      <c r="D15" s="38">
        <v>1272425.00361</v>
      </c>
      <c r="E15" s="38">
        <v>1530784.4233200001</v>
      </c>
      <c r="F15" s="38">
        <v>1347856.6344199998</v>
      </c>
      <c r="G15" s="38">
        <v>1402459.58406</v>
      </c>
      <c r="H15" s="38">
        <v>1327159.2620500003</v>
      </c>
      <c r="I15" s="38">
        <v>1363350.4379200002</v>
      </c>
      <c r="J15" s="38">
        <v>1463509.86705</v>
      </c>
      <c r="K15" s="38">
        <v>1489960.9688599997</v>
      </c>
      <c r="L15" s="38">
        <v>1603730.7617600001</v>
      </c>
      <c r="M15" s="38">
        <v>1636566.0700600001</v>
      </c>
      <c r="N15" s="38">
        <v>1525311.2060600002</v>
      </c>
      <c r="O15" s="74">
        <f t="shared" si="0"/>
        <v>1432899.2535100002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184147.14815999963</v>
      </c>
      <c r="D16" s="38">
        <v>164324.25426999992</v>
      </c>
      <c r="E16" s="38">
        <v>197151.73844999983</v>
      </c>
      <c r="F16" s="38">
        <v>203617.44522000058</v>
      </c>
      <c r="G16" s="38">
        <v>193041.95333999954</v>
      </c>
      <c r="H16" s="38">
        <v>210913.8415699997</v>
      </c>
      <c r="I16" s="38">
        <v>218530.22460000007</v>
      </c>
      <c r="J16" s="38">
        <v>231601.00719000003</v>
      </c>
      <c r="K16" s="38">
        <v>270357.6659000006</v>
      </c>
      <c r="L16" s="38">
        <v>215965.46802999964</v>
      </c>
      <c r="M16" s="38">
        <v>229399.65854000021</v>
      </c>
      <c r="N16" s="38">
        <v>288475.61281999946</v>
      </c>
      <c r="O16" s="74">
        <f t="shared" si="0"/>
        <v>217293.8348408333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3030.3403699999999</v>
      </c>
      <c r="D17" s="41">
        <v>3935.9052100000004</v>
      </c>
      <c r="E17" s="41">
        <v>3709.8341900000005</v>
      </c>
      <c r="F17" s="41">
        <v>4947.7185900000004</v>
      </c>
      <c r="G17" s="41">
        <v>6164.840259999999</v>
      </c>
      <c r="H17" s="41">
        <v>7210.4797400000007</v>
      </c>
      <c r="I17" s="41">
        <v>5594.3016499999994</v>
      </c>
      <c r="J17" s="41">
        <v>2490.2668400000002</v>
      </c>
      <c r="K17" s="41">
        <v>4338.081439999999</v>
      </c>
      <c r="L17" s="41">
        <v>4929.8080800000007</v>
      </c>
      <c r="M17" s="41">
        <v>3005.1916000000001</v>
      </c>
      <c r="N17" s="41">
        <v>3314.7430599999998</v>
      </c>
      <c r="O17" s="73">
        <f t="shared" si="0"/>
        <v>4389.2925858333338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159820.98063999997</v>
      </c>
      <c r="D18" s="43">
        <v>177192.44894787998</v>
      </c>
      <c r="E18" s="43">
        <v>193385.13233699999</v>
      </c>
      <c r="F18" s="43">
        <v>185183.54902999999</v>
      </c>
      <c r="G18" s="43">
        <v>180155.18286999999</v>
      </c>
      <c r="H18" s="43">
        <v>168481.55420210003</v>
      </c>
      <c r="I18" s="43">
        <v>197599.21484999999</v>
      </c>
      <c r="J18" s="43">
        <v>192995.09632000001</v>
      </c>
      <c r="K18" s="43">
        <v>230060.97498896002</v>
      </c>
      <c r="L18" s="43">
        <v>258791.13706999997</v>
      </c>
      <c r="M18" s="43">
        <v>225407.49582999997</v>
      </c>
      <c r="N18" s="43">
        <v>267608.25981000008</v>
      </c>
      <c r="O18" s="73">
        <f t="shared" si="0"/>
        <v>203056.75224132833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1578675.2921199996</v>
      </c>
      <c r="D19" s="45">
        <f t="shared" ref="D19:N19" si="3">SUM(D15:D18)</f>
        <v>1617877.6120378799</v>
      </c>
      <c r="E19" s="45">
        <f t="shared" si="3"/>
        <v>1925031.128297</v>
      </c>
      <c r="F19" s="45">
        <f t="shared" si="3"/>
        <v>1741605.3472600002</v>
      </c>
      <c r="G19" s="45">
        <f t="shared" si="3"/>
        <v>1781821.5605299994</v>
      </c>
      <c r="H19" s="45">
        <f t="shared" si="3"/>
        <v>1713765.1375621001</v>
      </c>
      <c r="I19" s="45">
        <f t="shared" si="3"/>
        <v>1785074.1790200002</v>
      </c>
      <c r="J19" s="45">
        <f t="shared" si="3"/>
        <v>1890596.2374</v>
      </c>
      <c r="K19" s="45">
        <f t="shared" si="3"/>
        <v>1994717.6911889603</v>
      </c>
      <c r="L19" s="45">
        <f t="shared" si="3"/>
        <v>2083417.1749399998</v>
      </c>
      <c r="M19" s="45">
        <f t="shared" si="3"/>
        <v>2094378.4160300002</v>
      </c>
      <c r="N19" s="45">
        <f t="shared" si="3"/>
        <v>2084709.8217499997</v>
      </c>
      <c r="O19" s="76">
        <f t="shared" si="0"/>
        <v>1857639.1331779954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O25" si="4">+C14/C8</f>
        <v>11.392394237998676</v>
      </c>
      <c r="D20" s="47">
        <f t="shared" si="4"/>
        <v>10.930255219822438</v>
      </c>
      <c r="E20" s="47">
        <f t="shared" si="4"/>
        <v>11.511746424231522</v>
      </c>
      <c r="F20" s="47">
        <f t="shared" si="4"/>
        <v>11.18252052125904</v>
      </c>
      <c r="G20" s="47">
        <f t="shared" si="4"/>
        <v>10.295019534385522</v>
      </c>
      <c r="H20" s="47">
        <f t="shared" si="4"/>
        <v>10.082155195012913</v>
      </c>
      <c r="I20" s="47">
        <f t="shared" si="4"/>
        <v>10.792663318005051</v>
      </c>
      <c r="J20" s="47">
        <f t="shared" si="4"/>
        <v>11.803817879629824</v>
      </c>
      <c r="K20" s="47">
        <f t="shared" si="4"/>
        <v>11.731859794729617</v>
      </c>
      <c r="L20" s="47">
        <f t="shared" si="4"/>
        <v>11.615354166523044</v>
      </c>
      <c r="M20" s="47">
        <f t="shared" si="4"/>
        <v>11.451576790799294</v>
      </c>
      <c r="N20" s="47">
        <f t="shared" si="4"/>
        <v>10.313693799001488</v>
      </c>
      <c r="O20" s="84">
        <f>+O14/O8</f>
        <v>11.076409929236736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4"/>
        <v>17.179875621748288</v>
      </c>
      <c r="D21" s="49">
        <f t="shared" si="4"/>
        <v>16.021468189498869</v>
      </c>
      <c r="E21" s="49">
        <f t="shared" si="4"/>
        <v>17.827804382693763</v>
      </c>
      <c r="F21" s="49">
        <f t="shared" si="4"/>
        <v>17.619501613375512</v>
      </c>
      <c r="G21" s="49">
        <f t="shared" si="4"/>
        <v>14.824213940553454</v>
      </c>
      <c r="H21" s="49">
        <f t="shared" si="4"/>
        <v>15.129149609562027</v>
      </c>
      <c r="I21" s="49">
        <f t="shared" si="4"/>
        <v>16.795821686295771</v>
      </c>
      <c r="J21" s="49">
        <f t="shared" si="4"/>
        <v>18.541635948486654</v>
      </c>
      <c r="K21" s="49">
        <f t="shared" si="4"/>
        <v>18.252167885878084</v>
      </c>
      <c r="L21" s="49">
        <f t="shared" si="4"/>
        <v>18.332122742507032</v>
      </c>
      <c r="M21" s="49">
        <f t="shared" si="4"/>
        <v>17.807924506370988</v>
      </c>
      <c r="N21" s="49">
        <f t="shared" si="4"/>
        <v>16.701097186685647</v>
      </c>
      <c r="O21" s="3">
        <f>+O15/O9</f>
        <v>17.054060931314794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4"/>
        <v>3.5018949921080087</v>
      </c>
      <c r="D22" s="49">
        <f t="shared" si="4"/>
        <v>3.1584418526918698</v>
      </c>
      <c r="E22" s="49">
        <f t="shared" si="4"/>
        <v>3.0691305392530759</v>
      </c>
      <c r="F22" s="49">
        <f t="shared" si="4"/>
        <v>3.271330835917301</v>
      </c>
      <c r="G22" s="49">
        <f t="shared" si="4"/>
        <v>3.197541133969382</v>
      </c>
      <c r="H22" s="49">
        <f t="shared" si="4"/>
        <v>3.2532366974642106</v>
      </c>
      <c r="I22" s="49">
        <f t="shared" si="4"/>
        <v>3.3415429309764835</v>
      </c>
      <c r="J22" s="49">
        <f t="shared" si="4"/>
        <v>3.5809420370771234</v>
      </c>
      <c r="K22" s="49">
        <f t="shared" si="4"/>
        <v>3.9517886090566345</v>
      </c>
      <c r="L22" s="49">
        <f t="shared" si="4"/>
        <v>3.1217453929547077</v>
      </c>
      <c r="M22" s="49">
        <f t="shared" si="4"/>
        <v>3.22902549920471</v>
      </c>
      <c r="N22" s="49">
        <f t="shared" si="4"/>
        <v>3.412620224530349</v>
      </c>
      <c r="O22" s="85">
        <f t="shared" si="4"/>
        <v>3.344954740090309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4"/>
        <v>38.85051756410256</v>
      </c>
      <c r="D23" s="51">
        <f t="shared" si="4"/>
        <v>47.420544698795183</v>
      </c>
      <c r="E23" s="51">
        <f t="shared" si="4"/>
        <v>42.157206704545459</v>
      </c>
      <c r="F23" s="51">
        <f t="shared" si="4"/>
        <v>58.208454000000003</v>
      </c>
      <c r="G23" s="51">
        <f t="shared" si="4"/>
        <v>74.275183855421673</v>
      </c>
      <c r="H23" s="51">
        <f t="shared" si="4"/>
        <v>79.236041098901111</v>
      </c>
      <c r="I23" s="51">
        <f t="shared" si="4"/>
        <v>57.084710714285706</v>
      </c>
      <c r="J23" s="51">
        <f t="shared" si="4"/>
        <v>27.068117826086958</v>
      </c>
      <c r="K23" s="51">
        <f t="shared" si="4"/>
        <v>47.671224615384602</v>
      </c>
      <c r="L23" s="51">
        <f t="shared" si="4"/>
        <v>50.822763711340215</v>
      </c>
      <c r="M23" s="51">
        <f t="shared" si="4"/>
        <v>36.648678048780489</v>
      </c>
      <c r="N23" s="51">
        <f t="shared" si="4"/>
        <v>37.244304044943817</v>
      </c>
      <c r="O23" s="48">
        <f t="shared" si="4"/>
        <v>49.831136263008524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4"/>
        <v>41.663446465067771</v>
      </c>
      <c r="D24" s="53">
        <f t="shared" si="4"/>
        <v>34.805038096224706</v>
      </c>
      <c r="E24" s="53">
        <f t="shared" si="4"/>
        <v>38.808976989163149</v>
      </c>
      <c r="F24" s="53">
        <f t="shared" si="4"/>
        <v>38.587945203167322</v>
      </c>
      <c r="G24" s="53">
        <f t="shared" si="4"/>
        <v>35.5686441994077</v>
      </c>
      <c r="H24" s="53">
        <f t="shared" si="4"/>
        <v>32.462727206570335</v>
      </c>
      <c r="I24" s="53">
        <f t="shared" si="4"/>
        <v>38.935805881773398</v>
      </c>
      <c r="J24" s="53">
        <f t="shared" si="4"/>
        <v>38.660876666666667</v>
      </c>
      <c r="K24" s="53">
        <f t="shared" si="4"/>
        <v>44.706757673719395</v>
      </c>
      <c r="L24" s="53">
        <f t="shared" si="4"/>
        <v>45.868687889046434</v>
      </c>
      <c r="M24" s="53">
        <f t="shared" si="4"/>
        <v>41.200419636263931</v>
      </c>
      <c r="N24" s="53">
        <f t="shared" si="4"/>
        <v>35.614620682725587</v>
      </c>
      <c r="O24" s="48">
        <f t="shared" si="4"/>
        <v>38.798182072733262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 t="shared" si="4"/>
        <v>12.314928327196702</v>
      </c>
      <c r="D25" s="55">
        <f t="shared" si="4"/>
        <v>11.842085858234677</v>
      </c>
      <c r="E25" s="55">
        <f t="shared" si="4"/>
        <v>12.405709294123334</v>
      </c>
      <c r="F25" s="55">
        <f t="shared" si="4"/>
        <v>12.12605985907746</v>
      </c>
      <c r="G25" s="55">
        <f t="shared" si="4"/>
        <v>11.12762175118344</v>
      </c>
      <c r="H25" s="55">
        <f t="shared" si="4"/>
        <v>10.857953797079862</v>
      </c>
      <c r="I25" s="55">
        <f t="shared" si="4"/>
        <v>11.763799180324629</v>
      </c>
      <c r="J25" s="55">
        <f t="shared" si="4"/>
        <v>12.71493390588536</v>
      </c>
      <c r="K25" s="55">
        <f t="shared" si="4"/>
        <v>12.845692646258511</v>
      </c>
      <c r="L25" s="55">
        <f t="shared" si="4"/>
        <v>12.828765501286929</v>
      </c>
      <c r="M25" s="55">
        <f t="shared" si="4"/>
        <v>12.429766797213007</v>
      </c>
      <c r="N25" s="55">
        <f t="shared" si="4"/>
        <v>11.362983793911644</v>
      </c>
      <c r="O25" s="81">
        <f>+O19/O13</f>
        <v>12.038794308726283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14.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255" width="9.625" style="15" customWidth="1"/>
    <col min="256" max="16384" width="14.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86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43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102766</v>
      </c>
      <c r="D8" s="25">
        <v>105999</v>
      </c>
      <c r="E8" s="25">
        <v>114653</v>
      </c>
      <c r="F8" s="25">
        <v>113067</v>
      </c>
      <c r="G8" s="25">
        <v>105726</v>
      </c>
      <c r="H8" s="25">
        <v>116185</v>
      </c>
      <c r="I8" s="25">
        <v>123517</v>
      </c>
      <c r="J8" s="25">
        <v>108992</v>
      </c>
      <c r="K8" s="25">
        <v>123820</v>
      </c>
      <c r="L8" s="25">
        <v>127277</v>
      </c>
      <c r="M8" s="25">
        <v>123159</v>
      </c>
      <c r="N8" s="25">
        <v>144539</v>
      </c>
      <c r="O8" s="83">
        <f t="shared" ref="O8:O19" si="0">AVERAGE(C8:N8)</f>
        <v>117475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60160</v>
      </c>
      <c r="D9" s="27">
        <v>65364</v>
      </c>
      <c r="E9" s="27">
        <v>68237</v>
      </c>
      <c r="F9" s="27">
        <v>66469</v>
      </c>
      <c r="G9" s="27">
        <v>61248</v>
      </c>
      <c r="H9" s="27">
        <v>65987</v>
      </c>
      <c r="I9" s="27">
        <v>71455</v>
      </c>
      <c r="J9" s="27">
        <v>60943</v>
      </c>
      <c r="K9" s="27">
        <v>71569</v>
      </c>
      <c r="L9" s="27">
        <v>73488</v>
      </c>
      <c r="M9" s="27">
        <v>70621</v>
      </c>
      <c r="N9" s="27">
        <v>77465</v>
      </c>
      <c r="O9" s="28">
        <f t="shared" si="0"/>
        <v>67750.5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42606</v>
      </c>
      <c r="D10" s="27">
        <v>40635</v>
      </c>
      <c r="E10" s="27">
        <v>46416</v>
      </c>
      <c r="F10" s="27">
        <v>46598</v>
      </c>
      <c r="G10" s="27">
        <v>44478</v>
      </c>
      <c r="H10" s="27">
        <v>50198</v>
      </c>
      <c r="I10" s="27">
        <v>52062</v>
      </c>
      <c r="J10" s="27">
        <v>48049</v>
      </c>
      <c r="K10" s="27">
        <v>52251</v>
      </c>
      <c r="L10" s="27">
        <v>53789</v>
      </c>
      <c r="M10" s="27">
        <v>52538</v>
      </c>
      <c r="N10" s="27">
        <v>67074</v>
      </c>
      <c r="O10" s="28">
        <f t="shared" si="0"/>
        <v>49724.5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76</v>
      </c>
      <c r="D11" s="30">
        <v>75</v>
      </c>
      <c r="E11" s="30">
        <v>71</v>
      </c>
      <c r="F11" s="30">
        <v>77</v>
      </c>
      <c r="G11" s="30">
        <v>71</v>
      </c>
      <c r="H11" s="30">
        <v>84</v>
      </c>
      <c r="I11" s="30">
        <v>104</v>
      </c>
      <c r="J11" s="30">
        <v>87</v>
      </c>
      <c r="K11" s="30">
        <v>89</v>
      </c>
      <c r="L11" s="30">
        <v>100</v>
      </c>
      <c r="M11" s="30">
        <v>70</v>
      </c>
      <c r="N11" s="30">
        <v>81</v>
      </c>
      <c r="O11" s="26">
        <f t="shared" si="0"/>
        <v>82.083333333333329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4342</v>
      </c>
      <c r="D12" s="31">
        <v>5002</v>
      </c>
      <c r="E12" s="31">
        <v>4503</v>
      </c>
      <c r="F12" s="31">
        <v>4709</v>
      </c>
      <c r="G12" s="31">
        <v>4518</v>
      </c>
      <c r="H12" s="31">
        <v>4533</v>
      </c>
      <c r="I12" s="31">
        <v>4372</v>
      </c>
      <c r="J12" s="31">
        <v>4390</v>
      </c>
      <c r="K12" s="31">
        <v>4559</v>
      </c>
      <c r="L12" s="31">
        <v>4859</v>
      </c>
      <c r="M12" s="31">
        <v>4664</v>
      </c>
      <c r="N12" s="31">
        <v>6248</v>
      </c>
      <c r="O12" s="26">
        <f t="shared" si="0"/>
        <v>4724.916666666667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H13" si="1">SUM(C9:C12)</f>
        <v>107184</v>
      </c>
      <c r="D13" s="32">
        <f t="shared" si="1"/>
        <v>111076</v>
      </c>
      <c r="E13" s="32">
        <f t="shared" si="1"/>
        <v>119227</v>
      </c>
      <c r="F13" s="32">
        <f t="shared" si="1"/>
        <v>117853</v>
      </c>
      <c r="G13" s="32">
        <f t="shared" si="1"/>
        <v>110315</v>
      </c>
      <c r="H13" s="32">
        <f t="shared" si="1"/>
        <v>120802</v>
      </c>
      <c r="I13" s="32">
        <f t="shared" ref="I13:N13" si="2">SUM(I9:I12)</f>
        <v>127993</v>
      </c>
      <c r="J13" s="32">
        <f t="shared" si="2"/>
        <v>113469</v>
      </c>
      <c r="K13" s="32">
        <f t="shared" si="2"/>
        <v>128468</v>
      </c>
      <c r="L13" s="32">
        <f t="shared" si="2"/>
        <v>132236</v>
      </c>
      <c r="M13" s="32">
        <f t="shared" si="2"/>
        <v>127893</v>
      </c>
      <c r="N13" s="32">
        <f t="shared" si="2"/>
        <v>150868</v>
      </c>
      <c r="O13" s="69">
        <f t="shared" si="0"/>
        <v>122282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1393752.9739300003</v>
      </c>
      <c r="D14" s="35">
        <v>1321438.4824900001</v>
      </c>
      <c r="E14" s="35">
        <v>1440933.8196300003</v>
      </c>
      <c r="F14" s="35">
        <v>1286337.7510900004</v>
      </c>
      <c r="G14" s="35">
        <v>1180051.0064899998</v>
      </c>
      <c r="H14" s="35">
        <v>1252414.1196344802</v>
      </c>
      <c r="I14" s="35">
        <v>1405123.3170999999</v>
      </c>
      <c r="J14" s="35">
        <v>1197494.6677000001</v>
      </c>
      <c r="K14" s="35">
        <v>1446594.05495</v>
      </c>
      <c r="L14" s="35">
        <v>1323493.497643</v>
      </c>
      <c r="M14" s="35">
        <v>1300754.0614799997</v>
      </c>
      <c r="N14" s="35">
        <v>1523434.7899899997</v>
      </c>
      <c r="O14" s="73">
        <f t="shared" si="0"/>
        <v>1339318.5451772902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1220241.26508</v>
      </c>
      <c r="D15" s="38">
        <v>1152720.6258400001</v>
      </c>
      <c r="E15" s="38">
        <v>1262091.6362799997</v>
      </c>
      <c r="F15" s="38">
        <v>1107922.5979400002</v>
      </c>
      <c r="G15" s="38">
        <v>1011780.6667399999</v>
      </c>
      <c r="H15" s="38">
        <v>1060299.2821299999</v>
      </c>
      <c r="I15" s="38">
        <v>1197869.1766600001</v>
      </c>
      <c r="J15" s="38">
        <v>1023030.2767299998</v>
      </c>
      <c r="K15" s="38">
        <v>1263278.30602</v>
      </c>
      <c r="L15" s="38">
        <v>1125466.3618999999</v>
      </c>
      <c r="M15" s="38">
        <v>1108671.7508800002</v>
      </c>
      <c r="N15" s="38">
        <v>1286700.7225200001</v>
      </c>
      <c r="O15" s="74">
        <f t="shared" si="0"/>
        <v>1151672.7223933334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173511.70885000029</v>
      </c>
      <c r="D16" s="38">
        <v>168717.85664999997</v>
      </c>
      <c r="E16" s="38">
        <v>178842.18335000053</v>
      </c>
      <c r="F16" s="38">
        <v>178415.15315000014</v>
      </c>
      <c r="G16" s="38">
        <v>168270.33974999993</v>
      </c>
      <c r="H16" s="38">
        <v>192114.83750448027</v>
      </c>
      <c r="I16" s="38">
        <v>207254.14043999976</v>
      </c>
      <c r="J16" s="38">
        <v>174464.3909700003</v>
      </c>
      <c r="K16" s="38">
        <v>183315.74893</v>
      </c>
      <c r="L16" s="38">
        <v>198027.13574300008</v>
      </c>
      <c r="M16" s="38">
        <v>192082.3105999995</v>
      </c>
      <c r="N16" s="38">
        <v>236734.06746999966</v>
      </c>
      <c r="O16" s="74">
        <f t="shared" si="0"/>
        <v>187645.82278395668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2978.7842500000006</v>
      </c>
      <c r="D17" s="41">
        <v>2828.6826804500001</v>
      </c>
      <c r="E17" s="41">
        <v>2878.3891999999996</v>
      </c>
      <c r="F17" s="41">
        <v>2995.1893599999999</v>
      </c>
      <c r="G17" s="41">
        <v>2925.2386300000007</v>
      </c>
      <c r="H17" s="41">
        <v>3457.6426300000003</v>
      </c>
      <c r="I17" s="41">
        <v>5500.7180499999995</v>
      </c>
      <c r="J17" s="41">
        <v>5282.4483899999996</v>
      </c>
      <c r="K17" s="41">
        <v>3232.9767500000003</v>
      </c>
      <c r="L17" s="41">
        <v>3638.5404199999998</v>
      </c>
      <c r="M17" s="41">
        <v>4386.3865099999994</v>
      </c>
      <c r="N17" s="41">
        <v>2806.9938499999998</v>
      </c>
      <c r="O17" s="73">
        <f t="shared" si="0"/>
        <v>3575.9992267041666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258309.56607000003</v>
      </c>
      <c r="D18" s="43">
        <v>172305.07438999997</v>
      </c>
      <c r="E18" s="43">
        <v>122312.78322999999</v>
      </c>
      <c r="F18" s="43">
        <v>164409.14232000004</v>
      </c>
      <c r="G18" s="43">
        <v>149041.38748999999</v>
      </c>
      <c r="H18" s="43">
        <v>122803.94800999999</v>
      </c>
      <c r="I18" s="43">
        <v>164774.89370999997</v>
      </c>
      <c r="J18" s="43">
        <v>198835.17318430002</v>
      </c>
      <c r="K18" s="43">
        <v>194779.91914999997</v>
      </c>
      <c r="L18" s="43">
        <v>201354.45100999996</v>
      </c>
      <c r="M18" s="43">
        <v>205788.08483999997</v>
      </c>
      <c r="N18" s="43">
        <v>200805.36359099997</v>
      </c>
      <c r="O18" s="73">
        <f t="shared" si="0"/>
        <v>179626.64891627501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1655041.3242500003</v>
      </c>
      <c r="D19" s="45">
        <f t="shared" ref="D19:N19" si="3">SUM(D15:D18)</f>
        <v>1496572.23956045</v>
      </c>
      <c r="E19" s="45">
        <f t="shared" si="3"/>
        <v>1566124.9920600003</v>
      </c>
      <c r="F19" s="45">
        <f t="shared" si="3"/>
        <v>1453742.0827700004</v>
      </c>
      <c r="G19" s="45">
        <f t="shared" si="3"/>
        <v>1332017.6326099997</v>
      </c>
      <c r="H19" s="45">
        <f t="shared" si="3"/>
        <v>1378675.7102744801</v>
      </c>
      <c r="I19" s="45">
        <f t="shared" si="3"/>
        <v>1575398.9288599999</v>
      </c>
      <c r="J19" s="45">
        <f t="shared" si="3"/>
        <v>1401612.2892743002</v>
      </c>
      <c r="K19" s="45">
        <f t="shared" si="3"/>
        <v>1644606.9508499999</v>
      </c>
      <c r="L19" s="45">
        <f t="shared" si="3"/>
        <v>1528486.4890729999</v>
      </c>
      <c r="M19" s="45">
        <f t="shared" si="3"/>
        <v>1510928.5328299997</v>
      </c>
      <c r="N19" s="45">
        <f t="shared" si="3"/>
        <v>1727047.1474309997</v>
      </c>
      <c r="O19" s="76">
        <f t="shared" si="0"/>
        <v>1522521.193320269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O25" si="4">+C14/C8</f>
        <v>13.56239392337933</v>
      </c>
      <c r="D20" s="47">
        <f t="shared" si="4"/>
        <v>12.466518386871575</v>
      </c>
      <c r="E20" s="47">
        <f t="shared" si="4"/>
        <v>12.567781214883171</v>
      </c>
      <c r="F20" s="47">
        <f t="shared" si="4"/>
        <v>11.376774400045994</v>
      </c>
      <c r="G20" s="47">
        <f t="shared" si="4"/>
        <v>11.161407851332688</v>
      </c>
      <c r="H20" s="47">
        <f t="shared" si="4"/>
        <v>10.779482029818654</v>
      </c>
      <c r="I20" s="47">
        <f t="shared" si="4"/>
        <v>11.375950817296404</v>
      </c>
      <c r="J20" s="47">
        <f t="shared" si="4"/>
        <v>10.986995996953906</v>
      </c>
      <c r="K20" s="47">
        <f t="shared" si="4"/>
        <v>11.683040340413504</v>
      </c>
      <c r="L20" s="47">
        <f t="shared" si="4"/>
        <v>10.398528388027687</v>
      </c>
      <c r="M20" s="47">
        <f t="shared" si="4"/>
        <v>10.561583493532748</v>
      </c>
      <c r="N20" s="47">
        <f t="shared" si="4"/>
        <v>10.539956620635259</v>
      </c>
      <c r="O20" s="84">
        <f>+O14/O8</f>
        <v>11.400881423088233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4"/>
        <v>20.283265709441491</v>
      </c>
      <c r="D21" s="49">
        <f t="shared" si="4"/>
        <v>17.635405205311795</v>
      </c>
      <c r="E21" s="49">
        <f t="shared" si="4"/>
        <v>18.495708138986178</v>
      </c>
      <c r="F21" s="49">
        <f t="shared" si="4"/>
        <v>16.668260361070576</v>
      </c>
      <c r="G21" s="49">
        <f t="shared" si="4"/>
        <v>16.519407437630615</v>
      </c>
      <c r="H21" s="49">
        <f t="shared" si="4"/>
        <v>16.068305607619681</v>
      </c>
      <c r="I21" s="49">
        <f t="shared" si="4"/>
        <v>16.763965805891822</v>
      </c>
      <c r="J21" s="49">
        <f t="shared" si="4"/>
        <v>16.786674051654821</v>
      </c>
      <c r="K21" s="49">
        <f t="shared" si="4"/>
        <v>17.651194036803645</v>
      </c>
      <c r="L21" s="49">
        <f t="shared" si="4"/>
        <v>15.314967911767907</v>
      </c>
      <c r="M21" s="49">
        <f t="shared" si="4"/>
        <v>15.698896233131791</v>
      </c>
      <c r="N21" s="49">
        <f t="shared" si="4"/>
        <v>16.610091299554639</v>
      </c>
      <c r="O21" s="3">
        <f>+O15/O9</f>
        <v>16.998733919208469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4"/>
        <v>4.0724712211895104</v>
      </c>
      <c r="D22" s="49">
        <f t="shared" si="4"/>
        <v>4.1520328940568465</v>
      </c>
      <c r="E22" s="49">
        <f t="shared" si="4"/>
        <v>3.853028769174434</v>
      </c>
      <c r="F22" s="49">
        <f t="shared" si="4"/>
        <v>3.8288156820035226</v>
      </c>
      <c r="G22" s="49">
        <f t="shared" si="4"/>
        <v>3.7832263085120719</v>
      </c>
      <c r="H22" s="49">
        <f t="shared" si="4"/>
        <v>3.8271412706578003</v>
      </c>
      <c r="I22" s="49">
        <f t="shared" si="4"/>
        <v>3.980910077215623</v>
      </c>
      <c r="J22" s="49">
        <f t="shared" si="4"/>
        <v>3.6309681985056983</v>
      </c>
      <c r="K22" s="49">
        <f t="shared" si="4"/>
        <v>3.5083682404164516</v>
      </c>
      <c r="L22" s="49">
        <f t="shared" si="4"/>
        <v>3.6815545138039392</v>
      </c>
      <c r="M22" s="49">
        <f t="shared" si="4"/>
        <v>3.6560643838745195</v>
      </c>
      <c r="N22" s="49">
        <f t="shared" si="4"/>
        <v>3.5294460964009851</v>
      </c>
      <c r="O22" s="85">
        <f t="shared" si="4"/>
        <v>3.7737095955506175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4"/>
        <v>39.194529605263163</v>
      </c>
      <c r="D23" s="51">
        <f t="shared" si="4"/>
        <v>37.715769072666667</v>
      </c>
      <c r="E23" s="51">
        <f t="shared" si="4"/>
        <v>40.540692957746472</v>
      </c>
      <c r="F23" s="51">
        <f t="shared" si="4"/>
        <v>38.898563116883118</v>
      </c>
      <c r="G23" s="51">
        <f t="shared" si="4"/>
        <v>41.200544084507051</v>
      </c>
      <c r="H23" s="51">
        <f t="shared" si="4"/>
        <v>41.162412261904763</v>
      </c>
      <c r="I23" s="51">
        <f t="shared" si="4"/>
        <v>52.891519711538457</v>
      </c>
      <c r="J23" s="51">
        <f t="shared" si="4"/>
        <v>60.717797586206892</v>
      </c>
      <c r="K23" s="51">
        <f t="shared" si="4"/>
        <v>36.325581460674158</v>
      </c>
      <c r="L23" s="51">
        <f t="shared" si="4"/>
        <v>36.385404199999996</v>
      </c>
      <c r="M23" s="51">
        <f t="shared" si="4"/>
        <v>62.662664428571418</v>
      </c>
      <c r="N23" s="51">
        <f t="shared" si="4"/>
        <v>34.654245061728396</v>
      </c>
      <c r="O23" s="48">
        <f t="shared" si="4"/>
        <v>43.565472812639598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4"/>
        <v>59.490918026255187</v>
      </c>
      <c r="D24" s="53">
        <f t="shared" si="4"/>
        <v>34.447235983606554</v>
      </c>
      <c r="E24" s="53">
        <f t="shared" si="4"/>
        <v>27.162510155451919</v>
      </c>
      <c r="F24" s="53">
        <f t="shared" si="4"/>
        <v>34.913812342323219</v>
      </c>
      <c r="G24" s="53">
        <f t="shared" si="4"/>
        <v>32.988354911465251</v>
      </c>
      <c r="H24" s="53">
        <f t="shared" si="4"/>
        <v>27.091098171189056</v>
      </c>
      <c r="I24" s="53">
        <f t="shared" si="4"/>
        <v>37.688676511893867</v>
      </c>
      <c r="J24" s="53">
        <f t="shared" si="4"/>
        <v>45.292750155876995</v>
      </c>
      <c r="K24" s="53">
        <f t="shared" si="4"/>
        <v>42.724263906558448</v>
      </c>
      <c r="L24" s="53">
        <f t="shared" si="4"/>
        <v>41.439483640666793</v>
      </c>
      <c r="M24" s="53">
        <f t="shared" si="4"/>
        <v>44.122659699828468</v>
      </c>
      <c r="N24" s="53">
        <f t="shared" si="4"/>
        <v>32.13914270022407</v>
      </c>
      <c r="O24" s="48">
        <f t="shared" si="4"/>
        <v>38.016892484793381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 t="shared" si="4"/>
        <v>15.441122968446786</v>
      </c>
      <c r="D25" s="55">
        <f t="shared" si="4"/>
        <v>13.473407752893964</v>
      </c>
      <c r="E25" s="55">
        <f t="shared" si="4"/>
        <v>13.13565712514783</v>
      </c>
      <c r="F25" s="55">
        <f t="shared" si="4"/>
        <v>12.33521490984532</v>
      </c>
      <c r="G25" s="55">
        <f t="shared" si="4"/>
        <v>12.074673730770972</v>
      </c>
      <c r="H25" s="55">
        <f t="shared" si="4"/>
        <v>11.412689444499925</v>
      </c>
      <c r="I25" s="55">
        <f t="shared" si="4"/>
        <v>12.308477251568444</v>
      </c>
      <c r="J25" s="55">
        <f t="shared" si="4"/>
        <v>12.352380731955867</v>
      </c>
      <c r="K25" s="55">
        <f t="shared" si="4"/>
        <v>12.801685640392938</v>
      </c>
      <c r="L25" s="55">
        <f t="shared" si="4"/>
        <v>11.558777406099701</v>
      </c>
      <c r="M25" s="55">
        <f t="shared" si="4"/>
        <v>11.81400493248262</v>
      </c>
      <c r="N25" s="55">
        <f t="shared" si="4"/>
        <v>11.447405330693053</v>
      </c>
      <c r="O25" s="81">
        <f>+O19/O13</f>
        <v>12.450901958753283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14.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255" width="9.625" style="15" customWidth="1"/>
    <col min="256" max="16384" width="14.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95677</v>
      </c>
      <c r="D8" s="25">
        <v>92152</v>
      </c>
      <c r="E8" s="25">
        <v>91435</v>
      </c>
      <c r="F8" s="25">
        <v>98193</v>
      </c>
      <c r="G8" s="25">
        <v>89928</v>
      </c>
      <c r="H8" s="25">
        <v>99063</v>
      </c>
      <c r="I8" s="25">
        <v>108910</v>
      </c>
      <c r="J8" s="25">
        <v>98931</v>
      </c>
      <c r="K8" s="25">
        <v>114989</v>
      </c>
      <c r="L8" s="25">
        <v>124679</v>
      </c>
      <c r="M8" s="25">
        <v>97124</v>
      </c>
      <c r="N8" s="25">
        <v>108128</v>
      </c>
      <c r="O8" s="83">
        <f t="shared" ref="O8:O19" si="0">AVERAGE(C8:N8)</f>
        <v>101600.75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57949</v>
      </c>
      <c r="D9" s="27">
        <v>56424</v>
      </c>
      <c r="E9" s="27">
        <v>54751</v>
      </c>
      <c r="F9" s="27">
        <v>57875</v>
      </c>
      <c r="G9" s="27">
        <v>52354</v>
      </c>
      <c r="H9" s="27">
        <v>58711</v>
      </c>
      <c r="I9" s="27">
        <v>64741</v>
      </c>
      <c r="J9" s="27">
        <v>60241</v>
      </c>
      <c r="K9" s="27">
        <v>70993</v>
      </c>
      <c r="L9" s="27">
        <v>76351</v>
      </c>
      <c r="M9" s="27">
        <v>57742</v>
      </c>
      <c r="N9" s="27">
        <v>58384</v>
      </c>
      <c r="O9" s="28">
        <f t="shared" si="0"/>
        <v>60543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37728</v>
      </c>
      <c r="D10" s="27">
        <v>35728</v>
      </c>
      <c r="E10" s="27">
        <v>36684</v>
      </c>
      <c r="F10" s="27">
        <v>40318</v>
      </c>
      <c r="G10" s="27">
        <v>37574</v>
      </c>
      <c r="H10" s="27">
        <v>40352</v>
      </c>
      <c r="I10" s="27">
        <v>44169</v>
      </c>
      <c r="J10" s="27">
        <v>38690</v>
      </c>
      <c r="K10" s="27">
        <v>43996</v>
      </c>
      <c r="L10" s="27">
        <v>48328</v>
      </c>
      <c r="M10" s="27">
        <v>39382</v>
      </c>
      <c r="N10" s="27">
        <v>49744</v>
      </c>
      <c r="O10" s="28">
        <f t="shared" si="0"/>
        <v>41057.75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106</v>
      </c>
      <c r="D11" s="30">
        <v>96</v>
      </c>
      <c r="E11" s="30">
        <v>90</v>
      </c>
      <c r="F11" s="30">
        <v>97</v>
      </c>
      <c r="G11" s="30">
        <v>88</v>
      </c>
      <c r="H11" s="30">
        <v>106</v>
      </c>
      <c r="I11" s="30">
        <v>128</v>
      </c>
      <c r="J11" s="30">
        <v>105</v>
      </c>
      <c r="K11" s="30">
        <v>109</v>
      </c>
      <c r="L11" s="30">
        <v>119</v>
      </c>
      <c r="M11" s="30">
        <v>85</v>
      </c>
      <c r="N11" s="30">
        <v>78</v>
      </c>
      <c r="O11" s="26">
        <f t="shared" si="0"/>
        <v>100.58333333333333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4146</v>
      </c>
      <c r="D12" s="31">
        <v>4840</v>
      </c>
      <c r="E12" s="31">
        <v>4232</v>
      </c>
      <c r="F12" s="31">
        <v>4307</v>
      </c>
      <c r="G12" s="31">
        <v>4318</v>
      </c>
      <c r="H12" s="31">
        <v>4549</v>
      </c>
      <c r="I12" s="31">
        <v>4635</v>
      </c>
      <c r="J12" s="31">
        <v>4058</v>
      </c>
      <c r="K12" s="31">
        <v>4702</v>
      </c>
      <c r="L12" s="31">
        <v>4921</v>
      </c>
      <c r="M12" s="31">
        <v>4714</v>
      </c>
      <c r="N12" s="31">
        <v>6169</v>
      </c>
      <c r="O12" s="26">
        <f t="shared" si="0"/>
        <v>4632.583333333333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H13" si="1">SUM(C9:C12)</f>
        <v>99929</v>
      </c>
      <c r="D13" s="32">
        <f t="shared" si="1"/>
        <v>97088</v>
      </c>
      <c r="E13" s="32">
        <f t="shared" si="1"/>
        <v>95757</v>
      </c>
      <c r="F13" s="32">
        <f t="shared" si="1"/>
        <v>102597</v>
      </c>
      <c r="G13" s="32">
        <f t="shared" si="1"/>
        <v>94334</v>
      </c>
      <c r="H13" s="32">
        <f t="shared" si="1"/>
        <v>103718</v>
      </c>
      <c r="I13" s="32">
        <f t="shared" ref="I13:N13" si="2">SUM(I9:I12)</f>
        <v>113673</v>
      </c>
      <c r="J13" s="32">
        <f t="shared" si="2"/>
        <v>103094</v>
      </c>
      <c r="K13" s="32">
        <f t="shared" si="2"/>
        <v>119800</v>
      </c>
      <c r="L13" s="32">
        <f t="shared" si="2"/>
        <v>129719</v>
      </c>
      <c r="M13" s="32">
        <f t="shared" si="2"/>
        <v>101923</v>
      </c>
      <c r="N13" s="32">
        <f t="shared" si="2"/>
        <v>114375</v>
      </c>
      <c r="O13" s="69">
        <f t="shared" si="0"/>
        <v>106333.91666666667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1423774.3093500005</v>
      </c>
      <c r="D14" s="35">
        <v>1349528.8643399999</v>
      </c>
      <c r="E14" s="35">
        <v>1446024.9484900001</v>
      </c>
      <c r="F14" s="35">
        <v>1568240.6500200001</v>
      </c>
      <c r="G14" s="35">
        <v>1460988.9403200001</v>
      </c>
      <c r="H14" s="35">
        <v>1504869.8925399999</v>
      </c>
      <c r="I14" s="35">
        <v>1563396.2954099998</v>
      </c>
      <c r="J14" s="35">
        <v>1570694.8676377099</v>
      </c>
      <c r="K14" s="35">
        <v>1900740.9422899999</v>
      </c>
      <c r="L14" s="35">
        <v>1626961.45411</v>
      </c>
      <c r="M14" s="35">
        <v>1222844.3157699998</v>
      </c>
      <c r="N14" s="35">
        <v>1202346.5230399999</v>
      </c>
      <c r="O14" s="73">
        <f t="shared" si="0"/>
        <v>1486701.0002764761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1266119.6052799998</v>
      </c>
      <c r="D15" s="38">
        <v>1205864.5301799998</v>
      </c>
      <c r="E15" s="38">
        <v>1299871.9927610003</v>
      </c>
      <c r="F15" s="38">
        <v>1398405.2642800002</v>
      </c>
      <c r="G15" s="38">
        <v>1306963.7298600001</v>
      </c>
      <c r="H15" s="38">
        <v>1326863.5214009997</v>
      </c>
      <c r="I15" s="38">
        <v>1371695.2981759999</v>
      </c>
      <c r="J15" s="38">
        <v>1406059.6915800003</v>
      </c>
      <c r="K15" s="38">
        <v>1714360.6463599997</v>
      </c>
      <c r="L15" s="38">
        <v>1428146.9605099999</v>
      </c>
      <c r="M15" s="38">
        <v>1058770.3493999999</v>
      </c>
      <c r="N15" s="38">
        <v>989524.94124000007</v>
      </c>
      <c r="O15" s="74">
        <f t="shared" si="0"/>
        <v>1314387.210919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157654.70407000068</v>
      </c>
      <c r="D16" s="38">
        <v>143664.33416000009</v>
      </c>
      <c r="E16" s="38">
        <v>146152.9557289998</v>
      </c>
      <c r="F16" s="38">
        <v>169835.38573999982</v>
      </c>
      <c r="G16" s="38">
        <v>154025.21045999997</v>
      </c>
      <c r="H16" s="38">
        <v>178006.37113900017</v>
      </c>
      <c r="I16" s="38">
        <v>191700.99723399989</v>
      </c>
      <c r="J16" s="38">
        <v>164635.17605770961</v>
      </c>
      <c r="K16" s="38">
        <v>186380.29593000025</v>
      </c>
      <c r="L16" s="38">
        <v>198814.49360000016</v>
      </c>
      <c r="M16" s="38">
        <v>164073.96636999981</v>
      </c>
      <c r="N16" s="38">
        <v>212821.58179999981</v>
      </c>
      <c r="O16" s="74">
        <f t="shared" si="0"/>
        <v>172313.78935747585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4805.1832099999992</v>
      </c>
      <c r="D17" s="41">
        <v>3983.3892799999994</v>
      </c>
      <c r="E17" s="41">
        <v>4203.9290030000002</v>
      </c>
      <c r="F17" s="41">
        <v>2536.0416400000004</v>
      </c>
      <c r="G17" s="41">
        <v>4242.4067600000008</v>
      </c>
      <c r="H17" s="41">
        <v>5133.1134300000003</v>
      </c>
      <c r="I17" s="41">
        <v>3725.4952299999995</v>
      </c>
      <c r="J17" s="41">
        <v>6117.4644900000021</v>
      </c>
      <c r="K17" s="41">
        <v>3712.4698400000007</v>
      </c>
      <c r="L17" s="41">
        <v>3918.2039099999993</v>
      </c>
      <c r="M17" s="41">
        <v>3118.4110600000004</v>
      </c>
      <c r="N17" s="41">
        <v>3295.3217599999994</v>
      </c>
      <c r="O17" s="73">
        <f t="shared" si="0"/>
        <v>4065.9524677499999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189275.78910782002</v>
      </c>
      <c r="D18" s="43">
        <v>183318.16381</v>
      </c>
      <c r="E18" s="43">
        <v>130249.04807</v>
      </c>
      <c r="F18" s="43">
        <v>142027.49199999997</v>
      </c>
      <c r="G18" s="43">
        <v>134830.67949000001</v>
      </c>
      <c r="H18" s="43">
        <v>151289.87918500003</v>
      </c>
      <c r="I18" s="43">
        <v>166489.71994000001</v>
      </c>
      <c r="J18" s="43">
        <v>167898.81936000002</v>
      </c>
      <c r="K18" s="43">
        <v>214989.89983999997</v>
      </c>
      <c r="L18" s="43">
        <v>227490.56959</v>
      </c>
      <c r="M18" s="43">
        <v>231086.07428</v>
      </c>
      <c r="N18" s="43">
        <v>266022.18247</v>
      </c>
      <c r="O18" s="73">
        <f t="shared" si="0"/>
        <v>183747.35976190167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1617855.2816678204</v>
      </c>
      <c r="D19" s="45">
        <f t="shared" ref="D19:N19" si="3">SUM(D15:D18)</f>
        <v>1536830.4174299999</v>
      </c>
      <c r="E19" s="45">
        <f t="shared" si="3"/>
        <v>1580477.9255630001</v>
      </c>
      <c r="F19" s="45">
        <f t="shared" si="3"/>
        <v>1712804.1836600001</v>
      </c>
      <c r="G19" s="45">
        <f t="shared" si="3"/>
        <v>1600062.02657</v>
      </c>
      <c r="H19" s="45">
        <f t="shared" si="3"/>
        <v>1661292.8851549998</v>
      </c>
      <c r="I19" s="45">
        <f t="shared" si="3"/>
        <v>1733611.5105799998</v>
      </c>
      <c r="J19" s="45">
        <f t="shared" si="3"/>
        <v>1744711.15148771</v>
      </c>
      <c r="K19" s="45">
        <f t="shared" si="3"/>
        <v>2119443.3119699997</v>
      </c>
      <c r="L19" s="45">
        <f t="shared" si="3"/>
        <v>1858370.2276099999</v>
      </c>
      <c r="M19" s="45">
        <f t="shared" si="3"/>
        <v>1457048.8011099999</v>
      </c>
      <c r="N19" s="45">
        <f t="shared" si="3"/>
        <v>1471664.02727</v>
      </c>
      <c r="O19" s="76">
        <f t="shared" si="0"/>
        <v>1674514.3125061274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O25" si="4">+C14/C8</f>
        <v>14.881050924987202</v>
      </c>
      <c r="D20" s="47">
        <f t="shared" si="4"/>
        <v>14.644596583253753</v>
      </c>
      <c r="E20" s="47">
        <f t="shared" si="4"/>
        <v>15.814785896975994</v>
      </c>
      <c r="F20" s="47">
        <f t="shared" si="4"/>
        <v>15.97100251565794</v>
      </c>
      <c r="G20" s="47">
        <f t="shared" si="4"/>
        <v>16.246207413931145</v>
      </c>
      <c r="H20" s="47">
        <f t="shared" si="4"/>
        <v>15.191038960459505</v>
      </c>
      <c r="I20" s="47">
        <f t="shared" si="4"/>
        <v>14.35493798007529</v>
      </c>
      <c r="J20" s="47">
        <f t="shared" si="4"/>
        <v>15.876670281688348</v>
      </c>
      <c r="K20" s="47">
        <f t="shared" si="4"/>
        <v>16.529763214655315</v>
      </c>
      <c r="L20" s="47">
        <f t="shared" si="4"/>
        <v>13.049201983573818</v>
      </c>
      <c r="M20" s="47">
        <f t="shared" si="4"/>
        <v>12.590547297990195</v>
      </c>
      <c r="N20" s="47">
        <f t="shared" si="4"/>
        <v>11.119659320804971</v>
      </c>
      <c r="O20" s="84">
        <f>+O14/O8</f>
        <v>14.632775843450723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4"/>
        <v>21.848860295777317</v>
      </c>
      <c r="D21" s="49">
        <f t="shared" si="4"/>
        <v>21.371482528356722</v>
      </c>
      <c r="E21" s="49">
        <f t="shared" si="4"/>
        <v>23.741520570601455</v>
      </c>
      <c r="F21" s="49">
        <f t="shared" si="4"/>
        <v>24.162509965961128</v>
      </c>
      <c r="G21" s="49">
        <f t="shared" si="4"/>
        <v>24.963970849600795</v>
      </c>
      <c r="H21" s="49">
        <f t="shared" si="4"/>
        <v>22.599913498339319</v>
      </c>
      <c r="I21" s="49">
        <f t="shared" si="4"/>
        <v>21.187428340248065</v>
      </c>
      <c r="J21" s="49">
        <f t="shared" si="4"/>
        <v>23.340576875881879</v>
      </c>
      <c r="K21" s="49">
        <f t="shared" si="4"/>
        <v>24.14830541546349</v>
      </c>
      <c r="L21" s="49">
        <f t="shared" si="4"/>
        <v>18.705019718274809</v>
      </c>
      <c r="M21" s="49">
        <f t="shared" si="4"/>
        <v>18.336225787122025</v>
      </c>
      <c r="N21" s="49">
        <f t="shared" si="4"/>
        <v>16.948563668813375</v>
      </c>
      <c r="O21" s="3">
        <f>+O15/O9</f>
        <v>21.709978212493599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4"/>
        <v>4.1787188313719437</v>
      </c>
      <c r="D22" s="49">
        <f t="shared" si="4"/>
        <v>4.0210572704881349</v>
      </c>
      <c r="E22" s="49">
        <f t="shared" si="4"/>
        <v>3.9841063059917077</v>
      </c>
      <c r="F22" s="49">
        <f t="shared" si="4"/>
        <v>4.2123960945483363</v>
      </c>
      <c r="G22" s="49">
        <f t="shared" si="4"/>
        <v>4.0992497594081003</v>
      </c>
      <c r="H22" s="49">
        <f t="shared" si="4"/>
        <v>4.411339490954604</v>
      </c>
      <c r="I22" s="49">
        <f t="shared" si="4"/>
        <v>4.340170645339489</v>
      </c>
      <c r="J22" s="49">
        <f t="shared" si="4"/>
        <v>4.255238461041861</v>
      </c>
      <c r="K22" s="49">
        <f t="shared" si="4"/>
        <v>4.2363009348577201</v>
      </c>
      <c r="L22" s="49">
        <f t="shared" si="4"/>
        <v>4.1138572587320015</v>
      </c>
      <c r="M22" s="49">
        <f t="shared" si="4"/>
        <v>4.1662172152252248</v>
      </c>
      <c r="N22" s="49">
        <f t="shared" si="4"/>
        <v>4.2783367200064291</v>
      </c>
      <c r="O22" s="85">
        <f t="shared" si="4"/>
        <v>4.1968639138159265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4"/>
        <v>45.331917075471694</v>
      </c>
      <c r="D23" s="51">
        <f t="shared" si="4"/>
        <v>41.49363833333333</v>
      </c>
      <c r="E23" s="51">
        <f t="shared" si="4"/>
        <v>46.71032225555556</v>
      </c>
      <c r="F23" s="51">
        <f t="shared" si="4"/>
        <v>26.144759175257736</v>
      </c>
      <c r="G23" s="51">
        <f t="shared" si="4"/>
        <v>48.209167727272735</v>
      </c>
      <c r="H23" s="51">
        <f t="shared" si="4"/>
        <v>48.42559839622642</v>
      </c>
      <c r="I23" s="51">
        <f t="shared" si="4"/>
        <v>29.105431484374996</v>
      </c>
      <c r="J23" s="51">
        <f t="shared" si="4"/>
        <v>58.261566571428588</v>
      </c>
      <c r="K23" s="51">
        <f t="shared" si="4"/>
        <v>34.059356330275236</v>
      </c>
      <c r="L23" s="51">
        <f t="shared" si="4"/>
        <v>32.926083277310916</v>
      </c>
      <c r="M23" s="51">
        <f t="shared" si="4"/>
        <v>36.687188941176473</v>
      </c>
      <c r="N23" s="51">
        <f t="shared" si="4"/>
        <v>42.247714871794862</v>
      </c>
      <c r="O23" s="48">
        <f t="shared" si="4"/>
        <v>40.423719646230325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4"/>
        <v>45.652626412884715</v>
      </c>
      <c r="D24" s="53">
        <f t="shared" si="4"/>
        <v>37.875653679752062</v>
      </c>
      <c r="E24" s="53">
        <f t="shared" si="4"/>
        <v>30.777185271739132</v>
      </c>
      <c r="F24" s="53">
        <f t="shared" si="4"/>
        <v>32.975967494775936</v>
      </c>
      <c r="G24" s="53">
        <f t="shared" si="4"/>
        <v>31.225261577119038</v>
      </c>
      <c r="H24" s="53">
        <f t="shared" si="4"/>
        <v>33.25783231149704</v>
      </c>
      <c r="I24" s="53">
        <f t="shared" si="4"/>
        <v>35.920112176914778</v>
      </c>
      <c r="J24" s="53">
        <f t="shared" si="4"/>
        <v>41.374770665352393</v>
      </c>
      <c r="K24" s="53">
        <f t="shared" si="4"/>
        <v>45.723075253083785</v>
      </c>
      <c r="L24" s="53">
        <f t="shared" si="4"/>
        <v>46.228524606787239</v>
      </c>
      <c r="M24" s="53">
        <f t="shared" si="4"/>
        <v>49.021229164191766</v>
      </c>
      <c r="N24" s="53">
        <f t="shared" si="4"/>
        <v>43.12241570270708</v>
      </c>
      <c r="O24" s="48">
        <f t="shared" si="4"/>
        <v>39.664123997460379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 t="shared" si="4"/>
        <v>16.190047750581115</v>
      </c>
      <c r="D25" s="55">
        <f t="shared" si="4"/>
        <v>15.829251992316248</v>
      </c>
      <c r="E25" s="55">
        <f t="shared" si="4"/>
        <v>16.505090234270082</v>
      </c>
      <c r="F25" s="55">
        <f t="shared" si="4"/>
        <v>16.694486034289504</v>
      </c>
      <c r="G25" s="55">
        <f t="shared" si="4"/>
        <v>16.961668397078466</v>
      </c>
      <c r="H25" s="55">
        <f t="shared" si="4"/>
        <v>16.017401850739503</v>
      </c>
      <c r="I25" s="55">
        <f t="shared" si="4"/>
        <v>15.250864414416791</v>
      </c>
      <c r="J25" s="55">
        <f t="shared" si="4"/>
        <v>16.923498472148815</v>
      </c>
      <c r="K25" s="55">
        <f t="shared" si="4"/>
        <v>17.691513455509181</v>
      </c>
      <c r="L25" s="55">
        <f t="shared" si="4"/>
        <v>14.326122060839198</v>
      </c>
      <c r="M25" s="55">
        <f t="shared" si="4"/>
        <v>14.295583932085986</v>
      </c>
      <c r="N25" s="55">
        <f t="shared" si="4"/>
        <v>12.867007888699453</v>
      </c>
      <c r="O25" s="81">
        <f>+O19/O13</f>
        <v>15.747697113004495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14.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255" width="9.625" style="15" customWidth="1"/>
    <col min="256" max="16384" width="14.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41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87370</v>
      </c>
      <c r="D8" s="25">
        <v>71223</v>
      </c>
      <c r="E8" s="25">
        <v>82676</v>
      </c>
      <c r="F8" s="25">
        <v>79862</v>
      </c>
      <c r="G8" s="25">
        <v>85499</v>
      </c>
      <c r="H8" s="25">
        <v>90353</v>
      </c>
      <c r="I8" s="25">
        <v>92833</v>
      </c>
      <c r="J8" s="25">
        <v>90193</v>
      </c>
      <c r="K8" s="25">
        <v>84522</v>
      </c>
      <c r="L8" s="25">
        <v>99506</v>
      </c>
      <c r="M8" s="25">
        <v>96449</v>
      </c>
      <c r="N8" s="25">
        <v>90157</v>
      </c>
      <c r="O8" s="83">
        <f t="shared" ref="O8:O19" si="0">AVERAGE(C8:N8)</f>
        <v>87553.583333333328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54959</v>
      </c>
      <c r="D9" s="27">
        <v>43834</v>
      </c>
      <c r="E9" s="27">
        <v>51443</v>
      </c>
      <c r="F9" s="27">
        <v>48308</v>
      </c>
      <c r="G9" s="27">
        <v>52601</v>
      </c>
      <c r="H9" s="27">
        <v>56871</v>
      </c>
      <c r="I9" s="27">
        <v>56569</v>
      </c>
      <c r="J9" s="27">
        <v>54918</v>
      </c>
      <c r="K9" s="27">
        <v>51614</v>
      </c>
      <c r="L9" s="27">
        <v>58883</v>
      </c>
      <c r="M9" s="27">
        <v>59135</v>
      </c>
      <c r="N9" s="27">
        <v>50964</v>
      </c>
      <c r="O9" s="28">
        <f t="shared" si="0"/>
        <v>53341.583333333336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32411</v>
      </c>
      <c r="D10" s="27">
        <v>27389</v>
      </c>
      <c r="E10" s="27">
        <v>31233</v>
      </c>
      <c r="F10" s="27">
        <v>31554</v>
      </c>
      <c r="G10" s="27">
        <v>32898</v>
      </c>
      <c r="H10" s="27">
        <v>33482</v>
      </c>
      <c r="I10" s="27">
        <v>36264</v>
      </c>
      <c r="J10" s="27">
        <v>35275</v>
      </c>
      <c r="K10" s="27">
        <v>32908</v>
      </c>
      <c r="L10" s="27">
        <v>40623</v>
      </c>
      <c r="M10" s="27">
        <v>37314</v>
      </c>
      <c r="N10" s="27">
        <v>39193</v>
      </c>
      <c r="O10" s="28">
        <f t="shared" si="0"/>
        <v>34212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102</v>
      </c>
      <c r="D11" s="30">
        <v>94</v>
      </c>
      <c r="E11" s="30">
        <v>91</v>
      </c>
      <c r="F11" s="30">
        <v>88</v>
      </c>
      <c r="G11" s="30">
        <v>86</v>
      </c>
      <c r="H11" s="30">
        <v>95</v>
      </c>
      <c r="I11" s="30">
        <v>120</v>
      </c>
      <c r="J11" s="30">
        <v>114</v>
      </c>
      <c r="K11" s="30">
        <v>90</v>
      </c>
      <c r="L11" s="30">
        <v>115</v>
      </c>
      <c r="M11" s="30">
        <v>96</v>
      </c>
      <c r="N11" s="30">
        <v>88</v>
      </c>
      <c r="O11" s="26">
        <f t="shared" si="0"/>
        <v>98.25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3610</v>
      </c>
      <c r="D12" s="31">
        <v>4254</v>
      </c>
      <c r="E12" s="31">
        <v>3954</v>
      </c>
      <c r="F12" s="31">
        <v>4063</v>
      </c>
      <c r="G12" s="31">
        <v>4329</v>
      </c>
      <c r="H12" s="31">
        <v>4051</v>
      </c>
      <c r="I12" s="31">
        <v>4084</v>
      </c>
      <c r="J12" s="31">
        <v>4169</v>
      </c>
      <c r="K12" s="31">
        <v>4091</v>
      </c>
      <c r="L12" s="31">
        <v>4817</v>
      </c>
      <c r="M12" s="31">
        <v>4591</v>
      </c>
      <c r="N12" s="31">
        <v>5589</v>
      </c>
      <c r="O12" s="26">
        <f t="shared" si="0"/>
        <v>4300.166666666667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H13" si="1">SUM(C9:C12)</f>
        <v>91082</v>
      </c>
      <c r="D13" s="32">
        <f t="shared" si="1"/>
        <v>75571</v>
      </c>
      <c r="E13" s="32">
        <f t="shared" si="1"/>
        <v>86721</v>
      </c>
      <c r="F13" s="32">
        <f t="shared" si="1"/>
        <v>84013</v>
      </c>
      <c r="G13" s="32">
        <f t="shared" si="1"/>
        <v>89914</v>
      </c>
      <c r="H13" s="32">
        <f t="shared" si="1"/>
        <v>94499</v>
      </c>
      <c r="I13" s="32">
        <f t="shared" ref="I13:N13" si="2">SUM(I9:I12)</f>
        <v>97037</v>
      </c>
      <c r="J13" s="32">
        <f t="shared" si="2"/>
        <v>94476</v>
      </c>
      <c r="K13" s="32">
        <f t="shared" si="2"/>
        <v>88703</v>
      </c>
      <c r="L13" s="32">
        <f t="shared" si="2"/>
        <v>104438</v>
      </c>
      <c r="M13" s="32">
        <f t="shared" si="2"/>
        <v>101136</v>
      </c>
      <c r="N13" s="32">
        <f t="shared" si="2"/>
        <v>95834</v>
      </c>
      <c r="O13" s="69">
        <f t="shared" si="0"/>
        <v>91952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1912092.2062300001</v>
      </c>
      <c r="D14" s="35">
        <v>1478859.3892200002</v>
      </c>
      <c r="E14" s="35">
        <v>1521462.10592019</v>
      </c>
      <c r="F14" s="35">
        <v>1306156.30259</v>
      </c>
      <c r="G14" s="35">
        <v>1410454.6387199999</v>
      </c>
      <c r="H14" s="35">
        <v>1520223.7052799999</v>
      </c>
      <c r="I14" s="35">
        <v>1361564.3904684198</v>
      </c>
      <c r="J14" s="35">
        <v>1418573.7661000004</v>
      </c>
      <c r="K14" s="35">
        <v>1285870.1629400002</v>
      </c>
      <c r="L14" s="35">
        <v>1450847.15814</v>
      </c>
      <c r="M14" s="35">
        <v>1354529.7059800001</v>
      </c>
      <c r="N14" s="35">
        <v>1285387.3450651001</v>
      </c>
      <c r="O14" s="73">
        <f t="shared" si="0"/>
        <v>1442168.406387809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1753509.2834499998</v>
      </c>
      <c r="D15" s="38">
        <v>1341866.3625799997</v>
      </c>
      <c r="E15" s="38">
        <v>1375566.3831100001</v>
      </c>
      <c r="F15" s="38">
        <v>1165016.0770200002</v>
      </c>
      <c r="G15" s="38">
        <v>1272230.5204400001</v>
      </c>
      <c r="H15" s="38">
        <v>1374946.5364300003</v>
      </c>
      <c r="I15" s="38">
        <v>1199489.5443799999</v>
      </c>
      <c r="J15" s="38">
        <v>1262756.4930499999</v>
      </c>
      <c r="K15" s="38">
        <v>1146643.5043299999</v>
      </c>
      <c r="L15" s="38">
        <v>1274469.20732</v>
      </c>
      <c r="M15" s="38">
        <v>1194660.09176</v>
      </c>
      <c r="N15" s="38">
        <v>1113132.85427</v>
      </c>
      <c r="O15" s="74">
        <f t="shared" si="0"/>
        <v>1289523.904845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158582.92278000037</v>
      </c>
      <c r="D16" s="38">
        <v>136993.02664000052</v>
      </c>
      <c r="E16" s="38">
        <v>145895.72281018994</v>
      </c>
      <c r="F16" s="38">
        <v>141140.22556999978</v>
      </c>
      <c r="G16" s="38">
        <v>138224.11827999982</v>
      </c>
      <c r="H16" s="38">
        <v>145277.16884999955</v>
      </c>
      <c r="I16" s="38">
        <v>162074.8460884199</v>
      </c>
      <c r="J16" s="38">
        <v>155817.27305000043</v>
      </c>
      <c r="K16" s="38">
        <v>139226.65861000028</v>
      </c>
      <c r="L16" s="38">
        <v>176377.95081999991</v>
      </c>
      <c r="M16" s="38">
        <v>159869.6142200001</v>
      </c>
      <c r="N16" s="38">
        <v>172254.49079510011</v>
      </c>
      <c r="O16" s="74">
        <f t="shared" si="0"/>
        <v>152644.50154280922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5710.4035199999998</v>
      </c>
      <c r="D17" s="41">
        <v>7650.4272799999999</v>
      </c>
      <c r="E17" s="41">
        <v>5914.3592419999995</v>
      </c>
      <c r="F17" s="41">
        <v>7149.7258099999999</v>
      </c>
      <c r="G17" s="41">
        <v>6611.2069700000011</v>
      </c>
      <c r="H17" s="41">
        <v>4508.7360200000003</v>
      </c>
      <c r="I17" s="41">
        <v>10105.610420000001</v>
      </c>
      <c r="J17" s="41">
        <v>6122.4569799999999</v>
      </c>
      <c r="K17" s="41">
        <v>2727.3123100000003</v>
      </c>
      <c r="L17" s="41">
        <v>5611.6778000000013</v>
      </c>
      <c r="M17" s="41">
        <v>6842.9672399999999</v>
      </c>
      <c r="N17" s="41">
        <v>4771.0721699999995</v>
      </c>
      <c r="O17" s="73">
        <f t="shared" si="0"/>
        <v>6143.8296468333328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101999.39649000001</v>
      </c>
      <c r="D18" s="43">
        <v>140840.77814000001</v>
      </c>
      <c r="E18" s="43">
        <v>136554.79183671001</v>
      </c>
      <c r="F18" s="43">
        <v>126812.28888000001</v>
      </c>
      <c r="G18" s="43">
        <v>160245.80934000004</v>
      </c>
      <c r="H18" s="43">
        <v>86602.134820000007</v>
      </c>
      <c r="I18" s="43">
        <v>106040.61121</v>
      </c>
      <c r="J18" s="43">
        <v>127998.26314000001</v>
      </c>
      <c r="K18" s="43">
        <v>104715.42463000001</v>
      </c>
      <c r="L18" s="43">
        <v>192697.17109000002</v>
      </c>
      <c r="M18" s="43">
        <v>201049.93488999997</v>
      </c>
      <c r="N18" s="43">
        <v>226603.77215</v>
      </c>
      <c r="O18" s="73">
        <f t="shared" si="0"/>
        <v>142680.03138472585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2019802.00624</v>
      </c>
      <c r="D19" s="45">
        <f t="shared" ref="D19:N19" si="3">SUM(D15:D18)</f>
        <v>1627350.5946400003</v>
      </c>
      <c r="E19" s="45">
        <f t="shared" si="3"/>
        <v>1663931.2569988999</v>
      </c>
      <c r="F19" s="45">
        <f t="shared" si="3"/>
        <v>1440118.3172800001</v>
      </c>
      <c r="G19" s="45">
        <f t="shared" si="3"/>
        <v>1577311.65503</v>
      </c>
      <c r="H19" s="45">
        <f t="shared" si="3"/>
        <v>1611334.5761199999</v>
      </c>
      <c r="I19" s="45">
        <f t="shared" si="3"/>
        <v>1477710.6120984198</v>
      </c>
      <c r="J19" s="45">
        <f t="shared" si="3"/>
        <v>1552694.4862200003</v>
      </c>
      <c r="K19" s="45">
        <f t="shared" si="3"/>
        <v>1393312.8998800002</v>
      </c>
      <c r="L19" s="45">
        <f t="shared" si="3"/>
        <v>1649156.00703</v>
      </c>
      <c r="M19" s="45">
        <f t="shared" si="3"/>
        <v>1562422.6081099999</v>
      </c>
      <c r="N19" s="45">
        <f t="shared" si="3"/>
        <v>1516762.1893851003</v>
      </c>
      <c r="O19" s="76">
        <f t="shared" si="0"/>
        <v>1590992.2674193683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O25" si="4">+C14/C8</f>
        <v>21.884997209911869</v>
      </c>
      <c r="D20" s="47">
        <f t="shared" si="4"/>
        <v>20.76378963565141</v>
      </c>
      <c r="E20" s="47">
        <f t="shared" si="4"/>
        <v>18.402705814507112</v>
      </c>
      <c r="F20" s="47">
        <f t="shared" si="4"/>
        <v>16.355166444491747</v>
      </c>
      <c r="G20" s="47">
        <f t="shared" si="4"/>
        <v>16.496738426414343</v>
      </c>
      <c r="H20" s="47">
        <f t="shared" si="4"/>
        <v>16.825381617433841</v>
      </c>
      <c r="I20" s="47">
        <f t="shared" si="4"/>
        <v>14.666814499891416</v>
      </c>
      <c r="J20" s="47">
        <f t="shared" si="4"/>
        <v>15.728202478019362</v>
      </c>
      <c r="K20" s="47">
        <f t="shared" si="4"/>
        <v>15.213437483022174</v>
      </c>
      <c r="L20" s="47">
        <f t="shared" si="4"/>
        <v>14.580499247683557</v>
      </c>
      <c r="M20" s="47">
        <f t="shared" si="4"/>
        <v>14.043999481383945</v>
      </c>
      <c r="N20" s="47">
        <f t="shared" si="4"/>
        <v>14.257210699835843</v>
      </c>
      <c r="O20" s="84">
        <f>+O14/O8</f>
        <v>16.471837604832192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4"/>
        <v>31.905771274040642</v>
      </c>
      <c r="D21" s="49">
        <f t="shared" si="4"/>
        <v>30.612455230642873</v>
      </c>
      <c r="E21" s="49">
        <f t="shared" si="4"/>
        <v>26.739622166475517</v>
      </c>
      <c r="F21" s="49">
        <f t="shared" si="4"/>
        <v>24.116421234992139</v>
      </c>
      <c r="G21" s="49">
        <f t="shared" si="4"/>
        <v>24.18643220547138</v>
      </c>
      <c r="H21" s="49">
        <f t="shared" si="4"/>
        <v>24.17658448822775</v>
      </c>
      <c r="I21" s="49">
        <f t="shared" si="4"/>
        <v>21.204008279799886</v>
      </c>
      <c r="J21" s="49">
        <f t="shared" si="4"/>
        <v>22.993490168068757</v>
      </c>
      <c r="K21" s="49">
        <f t="shared" si="4"/>
        <v>22.215745811795248</v>
      </c>
      <c r="L21" s="49">
        <f t="shared" si="4"/>
        <v>21.644094345057148</v>
      </c>
      <c r="M21" s="49">
        <f t="shared" si="4"/>
        <v>20.20225064276655</v>
      </c>
      <c r="N21" s="49">
        <f t="shared" si="4"/>
        <v>21.841551963542894</v>
      </c>
      <c r="O21" s="3">
        <f>+O15/O9</f>
        <v>24.174833671260227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4"/>
        <v>4.8928734929499358</v>
      </c>
      <c r="D22" s="49">
        <f t="shared" si="4"/>
        <v>5.0017535010405831</v>
      </c>
      <c r="E22" s="49">
        <f t="shared" si="4"/>
        <v>4.6712042650462635</v>
      </c>
      <c r="F22" s="49">
        <f t="shared" si="4"/>
        <v>4.4729741259428213</v>
      </c>
      <c r="G22" s="49">
        <f t="shared" si="4"/>
        <v>4.2015963973493777</v>
      </c>
      <c r="H22" s="49">
        <f t="shared" si="4"/>
        <v>4.3389632892300209</v>
      </c>
      <c r="I22" s="49">
        <f t="shared" si="4"/>
        <v>4.4693041608322277</v>
      </c>
      <c r="J22" s="49">
        <f t="shared" si="4"/>
        <v>4.4172153947555044</v>
      </c>
      <c r="K22" s="49">
        <f t="shared" si="4"/>
        <v>4.2307845694056239</v>
      </c>
      <c r="L22" s="49">
        <f t="shared" si="4"/>
        <v>4.3418248484848467</v>
      </c>
      <c r="M22" s="49">
        <f t="shared" si="4"/>
        <v>4.2844405375998313</v>
      </c>
      <c r="N22" s="49">
        <f t="shared" si="4"/>
        <v>4.3950320413109507</v>
      </c>
      <c r="O22" s="85">
        <f t="shared" si="4"/>
        <v>4.4617240016020467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4"/>
        <v>55.984348235294114</v>
      </c>
      <c r="D23" s="51">
        <f t="shared" si="4"/>
        <v>81.38752425531915</v>
      </c>
      <c r="E23" s="51">
        <f t="shared" si="4"/>
        <v>64.992958703296694</v>
      </c>
      <c r="F23" s="51">
        <f t="shared" si="4"/>
        <v>81.246884204545452</v>
      </c>
      <c r="G23" s="51">
        <f t="shared" si="4"/>
        <v>76.874499651162807</v>
      </c>
      <c r="H23" s="51">
        <f t="shared" si="4"/>
        <v>47.460379157894742</v>
      </c>
      <c r="I23" s="51">
        <f t="shared" si="4"/>
        <v>84.21342016666668</v>
      </c>
      <c r="J23" s="51">
        <f t="shared" si="4"/>
        <v>53.705762982456143</v>
      </c>
      <c r="K23" s="51">
        <f t="shared" si="4"/>
        <v>30.303470111111114</v>
      </c>
      <c r="L23" s="51">
        <f t="shared" si="4"/>
        <v>48.797198260869578</v>
      </c>
      <c r="M23" s="51">
        <f t="shared" si="4"/>
        <v>71.280908749999995</v>
      </c>
      <c r="N23" s="51">
        <f t="shared" si="4"/>
        <v>54.216729204545452</v>
      </c>
      <c r="O23" s="48">
        <f t="shared" si="4"/>
        <v>62.532617270568274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4"/>
        <v>28.254680468144048</v>
      </c>
      <c r="D24" s="53">
        <f t="shared" si="4"/>
        <v>33.107846295251527</v>
      </c>
      <c r="E24" s="53">
        <f t="shared" si="4"/>
        <v>34.535860353239762</v>
      </c>
      <c r="F24" s="53">
        <f t="shared" si="4"/>
        <v>31.211491233079009</v>
      </c>
      <c r="G24" s="53">
        <f t="shared" si="4"/>
        <v>37.016818974358983</v>
      </c>
      <c r="H24" s="53">
        <f t="shared" si="4"/>
        <v>21.377964655640586</v>
      </c>
      <c r="I24" s="53">
        <f t="shared" si="4"/>
        <v>25.964890110186094</v>
      </c>
      <c r="J24" s="53">
        <f t="shared" si="4"/>
        <v>30.702389815303434</v>
      </c>
      <c r="K24" s="53">
        <f t="shared" si="4"/>
        <v>25.596534986555856</v>
      </c>
      <c r="L24" s="53">
        <f t="shared" si="4"/>
        <v>40.003564685488897</v>
      </c>
      <c r="M24" s="53">
        <f t="shared" si="4"/>
        <v>43.792187952515789</v>
      </c>
      <c r="N24" s="53">
        <f t="shared" si="4"/>
        <v>40.544600492037929</v>
      </c>
      <c r="O24" s="48">
        <f t="shared" si="4"/>
        <v>33.180116596579786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 t="shared" si="4"/>
        <v>22.17564399376386</v>
      </c>
      <c r="D25" s="55">
        <f t="shared" si="4"/>
        <v>21.534061936986415</v>
      </c>
      <c r="E25" s="55">
        <f t="shared" si="4"/>
        <v>19.187177926902365</v>
      </c>
      <c r="F25" s="55">
        <f t="shared" si="4"/>
        <v>17.141612813255094</v>
      </c>
      <c r="G25" s="55">
        <f t="shared" si="4"/>
        <v>17.542447839379854</v>
      </c>
      <c r="H25" s="55">
        <f t="shared" si="4"/>
        <v>17.051339973121408</v>
      </c>
      <c r="I25" s="55">
        <f t="shared" si="4"/>
        <v>15.228321280526188</v>
      </c>
      <c r="J25" s="55">
        <f t="shared" si="4"/>
        <v>16.434803402133877</v>
      </c>
      <c r="K25" s="55">
        <f t="shared" si="4"/>
        <v>15.707618681217097</v>
      </c>
      <c r="L25" s="55">
        <f t="shared" si="4"/>
        <v>15.790765880522414</v>
      </c>
      <c r="M25" s="55">
        <f t="shared" si="4"/>
        <v>15.448728525055371</v>
      </c>
      <c r="N25" s="55">
        <f t="shared" si="4"/>
        <v>15.826973614636771</v>
      </c>
      <c r="O25" s="81">
        <f>+O19/O13</f>
        <v>17.302421561459983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14.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255" width="9.625" style="15" customWidth="1"/>
    <col min="256" max="16384" width="14.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64925</v>
      </c>
      <c r="D8" s="25">
        <v>62401</v>
      </c>
      <c r="E8" s="25">
        <v>82124</v>
      </c>
      <c r="F8" s="25">
        <v>64481</v>
      </c>
      <c r="G8" s="25">
        <v>75553</v>
      </c>
      <c r="H8" s="25">
        <v>76839</v>
      </c>
      <c r="I8" s="25">
        <v>71306</v>
      </c>
      <c r="J8" s="25">
        <v>68896</v>
      </c>
      <c r="K8" s="25">
        <v>72348</v>
      </c>
      <c r="L8" s="25">
        <v>76634</v>
      </c>
      <c r="M8" s="25">
        <v>77665</v>
      </c>
      <c r="N8" s="25">
        <v>77845</v>
      </c>
      <c r="O8" s="83">
        <f t="shared" ref="O8:O19" si="0">AVERAGE(C8:N8)</f>
        <v>72584.75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38890</v>
      </c>
      <c r="D9" s="27">
        <v>39512</v>
      </c>
      <c r="E9" s="27">
        <v>54481</v>
      </c>
      <c r="F9" s="27">
        <v>39777</v>
      </c>
      <c r="G9" s="27">
        <v>49346</v>
      </c>
      <c r="H9" s="27">
        <v>50423</v>
      </c>
      <c r="I9" s="27">
        <v>44990</v>
      </c>
      <c r="J9" s="27">
        <v>42011</v>
      </c>
      <c r="K9" s="27">
        <v>45249</v>
      </c>
      <c r="L9" s="27">
        <v>46450</v>
      </c>
      <c r="M9" s="27">
        <v>47123</v>
      </c>
      <c r="N9" s="27">
        <v>43738</v>
      </c>
      <c r="O9" s="28">
        <f t="shared" si="0"/>
        <v>45165.833333333336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26035</v>
      </c>
      <c r="D10" s="27">
        <v>22889</v>
      </c>
      <c r="E10" s="27">
        <v>27643</v>
      </c>
      <c r="F10" s="27">
        <v>24704</v>
      </c>
      <c r="G10" s="27">
        <v>26207</v>
      </c>
      <c r="H10" s="27">
        <v>26416</v>
      </c>
      <c r="I10" s="27">
        <v>26316</v>
      </c>
      <c r="J10" s="27">
        <v>26885</v>
      </c>
      <c r="K10" s="27">
        <v>27099</v>
      </c>
      <c r="L10" s="27">
        <v>30184</v>
      </c>
      <c r="M10" s="27">
        <v>30542</v>
      </c>
      <c r="N10" s="27">
        <v>34107</v>
      </c>
      <c r="O10" s="28">
        <f t="shared" si="0"/>
        <v>27418.916666666668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70</v>
      </c>
      <c r="D11" s="30">
        <v>73</v>
      </c>
      <c r="E11" s="30">
        <v>80</v>
      </c>
      <c r="F11" s="30">
        <v>84</v>
      </c>
      <c r="G11" s="30">
        <v>92</v>
      </c>
      <c r="H11" s="30">
        <v>92</v>
      </c>
      <c r="I11" s="30">
        <v>104</v>
      </c>
      <c r="J11" s="30">
        <v>108</v>
      </c>
      <c r="K11" s="30">
        <v>96</v>
      </c>
      <c r="L11" s="30">
        <v>96</v>
      </c>
      <c r="M11" s="30">
        <v>92</v>
      </c>
      <c r="N11" s="30">
        <v>95</v>
      </c>
      <c r="O11" s="26">
        <f t="shared" si="0"/>
        <v>90.166666666666671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3178</v>
      </c>
      <c r="D12" s="31">
        <v>3627</v>
      </c>
      <c r="E12" s="31">
        <v>3376</v>
      </c>
      <c r="F12" s="31">
        <v>3487</v>
      </c>
      <c r="G12" s="31">
        <v>3583</v>
      </c>
      <c r="H12" s="31">
        <v>3549</v>
      </c>
      <c r="I12" s="31">
        <v>3222</v>
      </c>
      <c r="J12" s="31">
        <v>3694</v>
      </c>
      <c r="K12" s="31">
        <v>3598</v>
      </c>
      <c r="L12" s="31">
        <v>4065</v>
      </c>
      <c r="M12" s="31">
        <v>3987</v>
      </c>
      <c r="N12" s="31">
        <v>4895</v>
      </c>
      <c r="O12" s="26">
        <f t="shared" si="0"/>
        <v>3688.4166666666665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H13" si="1">SUM(C9:C12)</f>
        <v>68173</v>
      </c>
      <c r="D13" s="32">
        <f t="shared" si="1"/>
        <v>66101</v>
      </c>
      <c r="E13" s="32">
        <f t="shared" si="1"/>
        <v>85580</v>
      </c>
      <c r="F13" s="32">
        <f t="shared" si="1"/>
        <v>68052</v>
      </c>
      <c r="G13" s="32">
        <f t="shared" si="1"/>
        <v>79228</v>
      </c>
      <c r="H13" s="32">
        <f t="shared" si="1"/>
        <v>80480</v>
      </c>
      <c r="I13" s="32">
        <f t="shared" ref="I13:N13" si="2">SUM(I9:I12)</f>
        <v>74632</v>
      </c>
      <c r="J13" s="32">
        <f t="shared" si="2"/>
        <v>72698</v>
      </c>
      <c r="K13" s="32">
        <f t="shared" si="2"/>
        <v>76042</v>
      </c>
      <c r="L13" s="32">
        <f t="shared" si="2"/>
        <v>80795</v>
      </c>
      <c r="M13" s="32">
        <f t="shared" si="2"/>
        <v>81744</v>
      </c>
      <c r="N13" s="32">
        <f t="shared" si="2"/>
        <v>82835</v>
      </c>
      <c r="O13" s="69">
        <f t="shared" si="0"/>
        <v>76363.333333333328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1244427.3500400002</v>
      </c>
      <c r="D14" s="35">
        <v>1362420.6821800002</v>
      </c>
      <c r="E14" s="35">
        <v>1547945.66445</v>
      </c>
      <c r="F14" s="35">
        <v>1195893.2924799998</v>
      </c>
      <c r="G14" s="35">
        <v>1410561.6574900001</v>
      </c>
      <c r="H14" s="35">
        <v>1361141.0924800001</v>
      </c>
      <c r="I14" s="35">
        <v>1218776.7692799999</v>
      </c>
      <c r="J14" s="35">
        <v>1094677.2191899999</v>
      </c>
      <c r="K14" s="35">
        <v>1340150.0969099998</v>
      </c>
      <c r="L14" s="35">
        <v>1398260.0520050002</v>
      </c>
      <c r="M14" s="35">
        <v>1334626.47979</v>
      </c>
      <c r="N14" s="35">
        <v>1459533.6158</v>
      </c>
      <c r="O14" s="73">
        <f t="shared" si="0"/>
        <v>1330701.1643412502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1126277.1154399998</v>
      </c>
      <c r="D15" s="38">
        <v>1254853.5550800003</v>
      </c>
      <c r="E15" s="38">
        <v>1420114.2829200001</v>
      </c>
      <c r="F15" s="38">
        <v>1083129.48597</v>
      </c>
      <c r="G15" s="38">
        <v>1293726.9857999999</v>
      </c>
      <c r="H15" s="38">
        <v>1236959.5122800001</v>
      </c>
      <c r="I15" s="38">
        <v>1096968.0281800001</v>
      </c>
      <c r="J15" s="38">
        <v>967811.87119000009</v>
      </c>
      <c r="K15" s="38">
        <v>1216283.1307299999</v>
      </c>
      <c r="L15" s="38">
        <v>1261617.5385499999</v>
      </c>
      <c r="M15" s="38">
        <v>1196925.25018</v>
      </c>
      <c r="N15" s="38">
        <v>1306972.0109299999</v>
      </c>
      <c r="O15" s="74">
        <f t="shared" si="0"/>
        <v>1205136.5639375001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118150.23460000032</v>
      </c>
      <c r="D16" s="38">
        <v>107567.12709999993</v>
      </c>
      <c r="E16" s="38">
        <v>127831.3815299999</v>
      </c>
      <c r="F16" s="38">
        <v>112763.80650999979</v>
      </c>
      <c r="G16" s="38">
        <v>116834.67169000022</v>
      </c>
      <c r="H16" s="38">
        <v>124181.58019999997</v>
      </c>
      <c r="I16" s="38">
        <v>121808.74109999975</v>
      </c>
      <c r="J16" s="38">
        <v>126865.34799999977</v>
      </c>
      <c r="K16" s="38">
        <v>123866.96617999999</v>
      </c>
      <c r="L16" s="38">
        <v>136642.51345500024</v>
      </c>
      <c r="M16" s="38">
        <v>137701.22961000004</v>
      </c>
      <c r="N16" s="38">
        <v>152561.60487000016</v>
      </c>
      <c r="O16" s="74">
        <f t="shared" si="0"/>
        <v>125564.60040375001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1852.0933300000002</v>
      </c>
      <c r="D17" s="41">
        <v>2308.3479299999999</v>
      </c>
      <c r="E17" s="41">
        <v>2607.3005399999997</v>
      </c>
      <c r="F17" s="41">
        <v>2559.6740200000004</v>
      </c>
      <c r="G17" s="41">
        <v>3580.4030700000003</v>
      </c>
      <c r="H17" s="41">
        <v>4062.7171199999998</v>
      </c>
      <c r="I17" s="41">
        <v>6047.1775320000006</v>
      </c>
      <c r="J17" s="41">
        <v>7744.0354509999997</v>
      </c>
      <c r="K17" s="41">
        <v>4331.3433599999998</v>
      </c>
      <c r="L17" s="41">
        <v>2846.2374319999999</v>
      </c>
      <c r="M17" s="41">
        <v>4822.961299999999</v>
      </c>
      <c r="N17" s="41">
        <v>3916.2868500000004</v>
      </c>
      <c r="O17" s="73">
        <f t="shared" si="0"/>
        <v>3889.8814945833342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52260.311210000007</v>
      </c>
      <c r="D18" s="43">
        <v>62566.477070000008</v>
      </c>
      <c r="E18" s="43">
        <v>81720.920050000001</v>
      </c>
      <c r="F18" s="43">
        <v>117817.13230000003</v>
      </c>
      <c r="G18" s="43">
        <v>103562.53036</v>
      </c>
      <c r="H18" s="43">
        <v>65768.100539999999</v>
      </c>
      <c r="I18" s="43">
        <v>67447.132710000005</v>
      </c>
      <c r="J18" s="43">
        <v>126022.60471000001</v>
      </c>
      <c r="K18" s="43">
        <v>131813.605579</v>
      </c>
      <c r="L18" s="43">
        <v>184964.49286999999</v>
      </c>
      <c r="M18" s="43">
        <v>158310.10834999999</v>
      </c>
      <c r="N18" s="43">
        <v>118386.14318000001</v>
      </c>
      <c r="O18" s="73">
        <f t="shared" si="0"/>
        <v>105886.62991075001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1298539.7545800002</v>
      </c>
      <c r="D19" s="45">
        <f t="shared" ref="D19:N19" si="3">SUM(D15:D18)</f>
        <v>1427295.5071800002</v>
      </c>
      <c r="E19" s="45">
        <f t="shared" si="3"/>
        <v>1632273.8850400001</v>
      </c>
      <c r="F19" s="45">
        <f t="shared" si="3"/>
        <v>1316270.0987999998</v>
      </c>
      <c r="G19" s="45">
        <f t="shared" si="3"/>
        <v>1517704.5909200001</v>
      </c>
      <c r="H19" s="45">
        <f t="shared" si="3"/>
        <v>1430971.9101400001</v>
      </c>
      <c r="I19" s="45">
        <f t="shared" si="3"/>
        <v>1292271.0795219999</v>
      </c>
      <c r="J19" s="45">
        <f t="shared" si="3"/>
        <v>1228443.8593510001</v>
      </c>
      <c r="K19" s="45">
        <f t="shared" si="3"/>
        <v>1476295.0458489999</v>
      </c>
      <c r="L19" s="45">
        <f t="shared" si="3"/>
        <v>1586070.7823070001</v>
      </c>
      <c r="M19" s="45">
        <f t="shared" si="3"/>
        <v>1497759.5494400002</v>
      </c>
      <c r="N19" s="45">
        <f t="shared" si="3"/>
        <v>1581836.0458300002</v>
      </c>
      <c r="O19" s="76">
        <f t="shared" si="0"/>
        <v>1440477.6757465834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O25" si="4">+C14/C8</f>
        <v>19.167152099191377</v>
      </c>
      <c r="D20" s="47">
        <f t="shared" si="4"/>
        <v>21.833314885658886</v>
      </c>
      <c r="E20" s="47">
        <f t="shared" si="4"/>
        <v>18.848882962958452</v>
      </c>
      <c r="F20" s="47">
        <f t="shared" si="4"/>
        <v>18.546444572509728</v>
      </c>
      <c r="G20" s="47">
        <f t="shared" si="4"/>
        <v>18.669829887496196</v>
      </c>
      <c r="H20" s="47">
        <f t="shared" si="4"/>
        <v>17.714195818269371</v>
      </c>
      <c r="I20" s="47">
        <f t="shared" si="4"/>
        <v>17.092204993689169</v>
      </c>
      <c r="J20" s="47">
        <f t="shared" si="4"/>
        <v>15.888835624564559</v>
      </c>
      <c r="K20" s="47">
        <f t="shared" si="4"/>
        <v>18.523664744153258</v>
      </c>
      <c r="L20" s="47">
        <f t="shared" si="4"/>
        <v>18.245948952227472</v>
      </c>
      <c r="M20" s="47">
        <f t="shared" si="4"/>
        <v>17.184400692589971</v>
      </c>
      <c r="N20" s="47">
        <f t="shared" si="4"/>
        <v>18.749227513648918</v>
      </c>
      <c r="O20" s="84">
        <f>+O14/O8</f>
        <v>18.333068094072793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4"/>
        <v>28.960584094625865</v>
      </c>
      <c r="D21" s="49">
        <f t="shared" si="4"/>
        <v>31.758796190524407</v>
      </c>
      <c r="E21" s="49">
        <f t="shared" si="4"/>
        <v>26.066230115453095</v>
      </c>
      <c r="F21" s="49">
        <f t="shared" si="4"/>
        <v>27.230044648163513</v>
      </c>
      <c r="G21" s="49">
        <f t="shared" si="4"/>
        <v>26.217464147043327</v>
      </c>
      <c r="H21" s="49">
        <f t="shared" si="4"/>
        <v>24.531652465739842</v>
      </c>
      <c r="I21" s="49">
        <f t="shared" si="4"/>
        <v>24.382485623027343</v>
      </c>
      <c r="J21" s="49">
        <f t="shared" si="4"/>
        <v>23.037106262407466</v>
      </c>
      <c r="K21" s="49">
        <f t="shared" si="4"/>
        <v>26.879779237773207</v>
      </c>
      <c r="L21" s="49">
        <f t="shared" si="4"/>
        <v>27.160765092572657</v>
      </c>
      <c r="M21" s="49">
        <f t="shared" si="4"/>
        <v>25.400022285932558</v>
      </c>
      <c r="N21" s="49">
        <f t="shared" si="4"/>
        <v>29.881842126526131</v>
      </c>
      <c r="O21" s="3">
        <f>+O15/O9</f>
        <v>26.682482642207422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4"/>
        <v>4.5381307701171618</v>
      </c>
      <c r="D22" s="49">
        <f t="shared" si="4"/>
        <v>4.6995118659618127</v>
      </c>
      <c r="E22" s="49">
        <f t="shared" si="4"/>
        <v>4.6243671645624529</v>
      </c>
      <c r="F22" s="49">
        <f t="shared" si="4"/>
        <v>4.5645970899449395</v>
      </c>
      <c r="G22" s="49">
        <f t="shared" si="4"/>
        <v>4.458147506009853</v>
      </c>
      <c r="H22" s="49">
        <f t="shared" si="4"/>
        <v>4.7009986447607499</v>
      </c>
      <c r="I22" s="49">
        <f t="shared" si="4"/>
        <v>4.6286951322389323</v>
      </c>
      <c r="J22" s="49">
        <f t="shared" si="4"/>
        <v>4.7188152501394747</v>
      </c>
      <c r="K22" s="49">
        <f t="shared" si="4"/>
        <v>4.5709054275065499</v>
      </c>
      <c r="L22" s="49">
        <f t="shared" si="4"/>
        <v>4.5269849408627163</v>
      </c>
      <c r="M22" s="49">
        <f t="shared" si="4"/>
        <v>4.5085858689673248</v>
      </c>
      <c r="N22" s="49">
        <f t="shared" si="4"/>
        <v>4.4730291397660347</v>
      </c>
      <c r="O22" s="85">
        <f t="shared" si="4"/>
        <v>4.5794880202688537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4"/>
        <v>26.458476142857144</v>
      </c>
      <c r="D23" s="51">
        <f t="shared" si="4"/>
        <v>31.621204520547945</v>
      </c>
      <c r="E23" s="51">
        <f t="shared" si="4"/>
        <v>32.591256749999999</v>
      </c>
      <c r="F23" s="51">
        <f t="shared" si="4"/>
        <v>30.472309761904768</v>
      </c>
      <c r="G23" s="51">
        <f t="shared" si="4"/>
        <v>38.917424673913047</v>
      </c>
      <c r="H23" s="51">
        <f t="shared" si="4"/>
        <v>44.159968695652175</v>
      </c>
      <c r="I23" s="51">
        <f t="shared" si="4"/>
        <v>58.145937807692313</v>
      </c>
      <c r="J23" s="51">
        <f t="shared" si="4"/>
        <v>71.704031953703705</v>
      </c>
      <c r="K23" s="51">
        <f t="shared" si="4"/>
        <v>45.118159999999996</v>
      </c>
      <c r="L23" s="51">
        <f t="shared" si="4"/>
        <v>29.648306583333333</v>
      </c>
      <c r="M23" s="51">
        <f t="shared" si="4"/>
        <v>52.423492391304336</v>
      </c>
      <c r="N23" s="51">
        <f t="shared" si="4"/>
        <v>41.224072105263161</v>
      </c>
      <c r="O23" s="48">
        <f t="shared" si="4"/>
        <v>43.141014727356755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4"/>
        <v>16.444402520453117</v>
      </c>
      <c r="D24" s="53">
        <f t="shared" si="4"/>
        <v>17.250200460435625</v>
      </c>
      <c r="E24" s="53">
        <f t="shared" si="4"/>
        <v>24.206433664099528</v>
      </c>
      <c r="F24" s="53">
        <f t="shared" si="4"/>
        <v>33.787534356180103</v>
      </c>
      <c r="G24" s="53">
        <f t="shared" si="4"/>
        <v>28.903859994418088</v>
      </c>
      <c r="H24" s="53">
        <f t="shared" si="4"/>
        <v>18.53144562975486</v>
      </c>
      <c r="I24" s="53">
        <f t="shared" si="4"/>
        <v>20.933312448789572</v>
      </c>
      <c r="J24" s="53">
        <f t="shared" si="4"/>
        <v>34.115485844612891</v>
      </c>
      <c r="K24" s="53">
        <f t="shared" si="4"/>
        <v>36.635243351584215</v>
      </c>
      <c r="L24" s="53">
        <f t="shared" si="4"/>
        <v>45.50172026322263</v>
      </c>
      <c r="M24" s="53">
        <f t="shared" si="4"/>
        <v>39.70657345121645</v>
      </c>
      <c r="N24" s="53">
        <f t="shared" si="4"/>
        <v>24.185116073544435</v>
      </c>
      <c r="O24" s="48">
        <f t="shared" si="4"/>
        <v>28.707881858272522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 t="shared" si="4"/>
        <v>19.047713238085461</v>
      </c>
      <c r="D25" s="55">
        <f t="shared" si="4"/>
        <v>21.59264621079863</v>
      </c>
      <c r="E25" s="55">
        <f t="shared" si="4"/>
        <v>19.0730764786165</v>
      </c>
      <c r="F25" s="55">
        <f t="shared" si="4"/>
        <v>19.342122183036498</v>
      </c>
      <c r="G25" s="55">
        <f t="shared" si="4"/>
        <v>19.156164372696523</v>
      </c>
      <c r="H25" s="55">
        <f t="shared" si="4"/>
        <v>17.78046608026839</v>
      </c>
      <c r="I25" s="55">
        <f t="shared" si="4"/>
        <v>17.31524117700182</v>
      </c>
      <c r="J25" s="55">
        <f t="shared" si="4"/>
        <v>16.897904472626482</v>
      </c>
      <c r="K25" s="55">
        <f t="shared" si="4"/>
        <v>19.414205910536282</v>
      </c>
      <c r="L25" s="55">
        <f t="shared" si="4"/>
        <v>19.630803667392787</v>
      </c>
      <c r="M25" s="55">
        <f t="shared" si="4"/>
        <v>18.32256250538266</v>
      </c>
      <c r="N25" s="55">
        <f t="shared" si="4"/>
        <v>19.096227993360298</v>
      </c>
      <c r="O25" s="81">
        <f>+O19/O13</f>
        <v>18.863472989828235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5E8A4-9FCF-4744-BE1E-55BD501ED7B7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57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18" t="s">
        <v>13</v>
      </c>
      <c r="B6" s="118" t="s">
        <v>24</v>
      </c>
      <c r="C6" s="96" t="s">
        <v>2</v>
      </c>
      <c r="D6" s="97"/>
      <c r="E6" s="97"/>
      <c r="F6" s="97"/>
      <c r="G6" s="97"/>
      <c r="H6" s="96"/>
      <c r="I6" s="98"/>
      <c r="J6" s="98"/>
      <c r="K6" s="98"/>
      <c r="L6" s="98"/>
      <c r="M6" s="98"/>
      <c r="N6" s="98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18"/>
      <c r="B7" s="119"/>
      <c r="C7" s="101" t="s">
        <v>14</v>
      </c>
      <c r="D7" s="101" t="s">
        <v>15</v>
      </c>
      <c r="E7" s="101" t="s">
        <v>16</v>
      </c>
      <c r="F7" s="101" t="s">
        <v>17</v>
      </c>
      <c r="G7" s="101" t="s">
        <v>18</v>
      </c>
      <c r="H7" s="101" t="s">
        <v>11</v>
      </c>
      <c r="I7" s="101" t="s">
        <v>3</v>
      </c>
      <c r="J7" s="101" t="s">
        <v>4</v>
      </c>
      <c r="K7" s="101" t="s">
        <v>19</v>
      </c>
      <c r="L7" s="101" t="s">
        <v>20</v>
      </c>
      <c r="M7" s="101" t="s">
        <v>21</v>
      </c>
      <c r="N7" s="101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17" t="s">
        <v>23</v>
      </c>
      <c r="B8" s="106" t="s">
        <v>27</v>
      </c>
      <c r="C8" s="102">
        <v>398652</v>
      </c>
      <c r="D8" s="25">
        <v>376202</v>
      </c>
      <c r="E8" s="25">
        <v>449020</v>
      </c>
      <c r="F8" s="25">
        <v>395513</v>
      </c>
      <c r="G8" s="25">
        <v>430614</v>
      </c>
      <c r="H8" s="25">
        <v>444667</v>
      </c>
      <c r="I8" s="25">
        <v>425046</v>
      </c>
      <c r="J8" s="25">
        <v>434056</v>
      </c>
      <c r="K8" s="25">
        <v>443178</v>
      </c>
      <c r="L8" s="25">
        <v>467090</v>
      </c>
      <c r="M8" s="25">
        <v>450759</v>
      </c>
      <c r="N8" s="25">
        <v>465529</v>
      </c>
      <c r="O8" s="26">
        <f t="shared" ref="O8:O23" si="0">AVERAGE(C8:N8)</f>
        <v>431693.83333333331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17"/>
      <c r="B9" s="107" t="s">
        <v>25</v>
      </c>
      <c r="C9" s="103">
        <v>156685</v>
      </c>
      <c r="D9" s="27">
        <v>150613</v>
      </c>
      <c r="E9" s="27">
        <v>176841</v>
      </c>
      <c r="F9" s="27">
        <v>148703</v>
      </c>
      <c r="G9" s="27">
        <v>164850</v>
      </c>
      <c r="H9" s="27">
        <v>170993</v>
      </c>
      <c r="I9" s="27">
        <v>162864</v>
      </c>
      <c r="J9" s="27">
        <v>166064</v>
      </c>
      <c r="K9" s="27">
        <v>172302</v>
      </c>
      <c r="L9" s="27">
        <v>174435</v>
      </c>
      <c r="M9" s="27">
        <v>166880</v>
      </c>
      <c r="N9" s="27">
        <v>163255</v>
      </c>
      <c r="O9" s="28">
        <f t="shared" si="0"/>
        <v>164540.41666666666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17"/>
      <c r="B10" s="107" t="s">
        <v>26</v>
      </c>
      <c r="C10" s="103">
        <v>241967</v>
      </c>
      <c r="D10" s="27">
        <v>225589</v>
      </c>
      <c r="E10" s="27">
        <v>272179</v>
      </c>
      <c r="F10" s="27">
        <v>246810</v>
      </c>
      <c r="G10" s="27">
        <v>265764</v>
      </c>
      <c r="H10" s="27">
        <v>273674</v>
      </c>
      <c r="I10" s="27">
        <v>262182</v>
      </c>
      <c r="J10" s="27">
        <v>267992</v>
      </c>
      <c r="K10" s="27">
        <v>270876</v>
      </c>
      <c r="L10" s="27">
        <v>292655</v>
      </c>
      <c r="M10" s="27">
        <v>283879</v>
      </c>
      <c r="N10" s="27">
        <v>302274</v>
      </c>
      <c r="O10" s="28">
        <f t="shared" si="0"/>
        <v>267153.41666666669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17"/>
      <c r="B11" s="106" t="s">
        <v>55</v>
      </c>
      <c r="C11" s="104">
        <v>124</v>
      </c>
      <c r="D11" s="30">
        <v>114</v>
      </c>
      <c r="E11" s="30">
        <v>133</v>
      </c>
      <c r="F11" s="30">
        <v>115</v>
      </c>
      <c r="G11" s="30">
        <v>146</v>
      </c>
      <c r="H11" s="30">
        <v>151</v>
      </c>
      <c r="I11" s="30">
        <v>133</v>
      </c>
      <c r="J11" s="30">
        <v>116</v>
      </c>
      <c r="K11" s="30">
        <v>109</v>
      </c>
      <c r="L11" s="30">
        <v>148</v>
      </c>
      <c r="M11" s="30">
        <v>137</v>
      </c>
      <c r="N11" s="30">
        <v>129</v>
      </c>
      <c r="O11" s="26">
        <f t="shared" si="0"/>
        <v>129.58333333333334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17"/>
      <c r="B12" s="106" t="s">
        <v>29</v>
      </c>
      <c r="C12" s="105">
        <v>18130</v>
      </c>
      <c r="D12" s="31">
        <v>14269</v>
      </c>
      <c r="E12" s="31">
        <v>16027</v>
      </c>
      <c r="F12" s="31">
        <v>15726</v>
      </c>
      <c r="G12" s="31">
        <v>15030</v>
      </c>
      <c r="H12" s="31">
        <v>15661</v>
      </c>
      <c r="I12" s="31">
        <v>14915</v>
      </c>
      <c r="J12" s="31">
        <v>15091</v>
      </c>
      <c r="K12" s="31">
        <v>16257</v>
      </c>
      <c r="L12" s="31">
        <v>16020</v>
      </c>
      <c r="M12" s="31">
        <v>15465</v>
      </c>
      <c r="N12" s="31">
        <v>19886</v>
      </c>
      <c r="O12" s="26">
        <f t="shared" si="0"/>
        <v>16039.75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17"/>
      <c r="B13" s="107" t="s">
        <v>25</v>
      </c>
      <c r="C13" s="103">
        <v>2827</v>
      </c>
      <c r="D13" s="27">
        <v>3006</v>
      </c>
      <c r="E13" s="27">
        <v>4375</v>
      </c>
      <c r="F13" s="27">
        <v>4596</v>
      </c>
      <c r="G13" s="27">
        <v>4149</v>
      </c>
      <c r="H13" s="27">
        <v>4449</v>
      </c>
      <c r="I13" s="27">
        <v>3309</v>
      </c>
      <c r="J13" s="27">
        <v>3142</v>
      </c>
      <c r="K13" s="27">
        <v>3285</v>
      </c>
      <c r="L13" s="27">
        <v>3485</v>
      </c>
      <c r="M13" s="27">
        <v>3150</v>
      </c>
      <c r="N13" s="27">
        <v>3161</v>
      </c>
      <c r="O13" s="28">
        <f t="shared" si="0"/>
        <v>3577.8333333333335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17"/>
      <c r="B14" s="107" t="s">
        <v>26</v>
      </c>
      <c r="C14" s="103">
        <v>15303</v>
      </c>
      <c r="D14" s="27">
        <v>11263</v>
      </c>
      <c r="E14" s="27">
        <v>11652</v>
      </c>
      <c r="F14" s="27">
        <v>11130</v>
      </c>
      <c r="G14" s="27">
        <v>10881</v>
      </c>
      <c r="H14" s="27">
        <v>11212</v>
      </c>
      <c r="I14" s="27">
        <v>11606</v>
      </c>
      <c r="J14" s="27">
        <v>11949</v>
      </c>
      <c r="K14" s="27">
        <v>12972</v>
      </c>
      <c r="L14" s="27">
        <v>12535</v>
      </c>
      <c r="M14" s="27">
        <v>12315</v>
      </c>
      <c r="N14" s="27">
        <v>16725</v>
      </c>
      <c r="O14" s="28">
        <f t="shared" si="0"/>
        <v>12461.916666666666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17"/>
      <c r="B15" s="4" t="s">
        <v>8</v>
      </c>
      <c r="C15" s="32">
        <f t="shared" ref="C15:D15" si="1">SUM(C9:C12)</f>
        <v>416906</v>
      </c>
      <c r="D15" s="32">
        <f t="shared" si="1"/>
        <v>390585</v>
      </c>
      <c r="E15" s="32">
        <f t="shared" ref="E15:F15" si="2">SUM(E9:E12)</f>
        <v>465180</v>
      </c>
      <c r="F15" s="32">
        <f t="shared" si="2"/>
        <v>411354</v>
      </c>
      <c r="G15" s="32">
        <f t="shared" ref="G15:H15" si="3">SUM(G9:G12)</f>
        <v>445790</v>
      </c>
      <c r="H15" s="32">
        <f t="shared" si="3"/>
        <v>460479</v>
      </c>
      <c r="I15" s="32">
        <f t="shared" ref="I15:N15" si="4">SUM(I9:I12)</f>
        <v>440094</v>
      </c>
      <c r="J15" s="32">
        <f t="shared" si="4"/>
        <v>449263</v>
      </c>
      <c r="K15" s="32">
        <f t="shared" si="4"/>
        <v>459544</v>
      </c>
      <c r="L15" s="32">
        <f t="shared" si="4"/>
        <v>483258</v>
      </c>
      <c r="M15" s="32">
        <f t="shared" si="4"/>
        <v>466361</v>
      </c>
      <c r="N15" s="32">
        <f t="shared" si="4"/>
        <v>485544</v>
      </c>
      <c r="O15" s="34">
        <f t="shared" si="0"/>
        <v>447863.16666666669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17" t="s">
        <v>9</v>
      </c>
      <c r="B16" s="106" t="s">
        <v>27</v>
      </c>
      <c r="C16" s="108">
        <v>3240028.817950001</v>
      </c>
      <c r="D16" s="35">
        <v>3400899.79904</v>
      </c>
      <c r="E16" s="35">
        <v>3808947.3062400003</v>
      </c>
      <c r="F16" s="35">
        <v>3009081.1602499993</v>
      </c>
      <c r="G16" s="35">
        <v>3158962.9876800003</v>
      </c>
      <c r="H16" s="35">
        <v>3318846.7319899993</v>
      </c>
      <c r="I16" s="35">
        <v>3250805.0212299996</v>
      </c>
      <c r="J16" s="35">
        <v>3395328.6861699997</v>
      </c>
      <c r="K16" s="35">
        <v>3713421.9768300001</v>
      </c>
      <c r="L16" s="35">
        <v>3661032.3433299996</v>
      </c>
      <c r="M16" s="35">
        <v>3354256.9918690003</v>
      </c>
      <c r="N16" s="35">
        <v>3423338.2931939997</v>
      </c>
      <c r="O16" s="73">
        <f t="shared" si="0"/>
        <v>3394579.1763144159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17"/>
      <c r="B17" s="107" t="s">
        <v>25</v>
      </c>
      <c r="C17" s="109">
        <v>2402324.2816300001</v>
      </c>
      <c r="D17" s="38">
        <v>2483229.2737700003</v>
      </c>
      <c r="E17" s="38">
        <v>2852155.3872799999</v>
      </c>
      <c r="F17" s="38">
        <v>2194477.4468499999</v>
      </c>
      <c r="G17" s="38">
        <v>2350955.8067200002</v>
      </c>
      <c r="H17" s="38">
        <v>2488390.4238100005</v>
      </c>
      <c r="I17" s="38">
        <v>2444771.5095899999</v>
      </c>
      <c r="J17" s="38">
        <v>2571342.7146800002</v>
      </c>
      <c r="K17" s="38">
        <v>2838585.27403</v>
      </c>
      <c r="L17" s="38">
        <v>2727707.8207600005</v>
      </c>
      <c r="M17" s="38">
        <v>2471081.3572600004</v>
      </c>
      <c r="N17" s="38">
        <v>2413420.2759000002</v>
      </c>
      <c r="O17" s="74">
        <f t="shared" si="0"/>
        <v>2519870.1310233334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17"/>
      <c r="B18" s="107" t="s">
        <v>26</v>
      </c>
      <c r="C18" s="109">
        <v>837704.53632000089</v>
      </c>
      <c r="D18" s="38">
        <v>917670.52526999963</v>
      </c>
      <c r="E18" s="38">
        <v>956791.91896000039</v>
      </c>
      <c r="F18" s="38">
        <v>814603.71339999931</v>
      </c>
      <c r="G18" s="38">
        <v>808007.18096000003</v>
      </c>
      <c r="H18" s="38">
        <v>830456.30817999877</v>
      </c>
      <c r="I18" s="38">
        <v>806033.51163999969</v>
      </c>
      <c r="J18" s="38">
        <v>823985.97148999944</v>
      </c>
      <c r="K18" s="38">
        <v>874836.70280000009</v>
      </c>
      <c r="L18" s="38">
        <v>933324.5225699991</v>
      </c>
      <c r="M18" s="38">
        <v>883175.63460899983</v>
      </c>
      <c r="N18" s="38">
        <v>1009918.0172939994</v>
      </c>
      <c r="O18" s="74">
        <f t="shared" si="0"/>
        <v>874709.04529108305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17"/>
      <c r="B19" s="106" t="s">
        <v>55</v>
      </c>
      <c r="C19" s="110">
        <v>2655.2531300000001</v>
      </c>
      <c r="D19" s="41">
        <v>4889.731780000001</v>
      </c>
      <c r="E19" s="41">
        <v>5073.2245500000008</v>
      </c>
      <c r="F19" s="41">
        <v>5136.748700000001</v>
      </c>
      <c r="G19" s="41">
        <v>2120.5315800000008</v>
      </c>
      <c r="H19" s="41">
        <v>6749.7937600000005</v>
      </c>
      <c r="I19" s="41">
        <v>4463.9998900000001</v>
      </c>
      <c r="J19" s="41">
        <v>11400.271369999999</v>
      </c>
      <c r="K19" s="41">
        <v>7088.0219799999995</v>
      </c>
      <c r="L19" s="41">
        <v>6906.6748200000002</v>
      </c>
      <c r="M19" s="41">
        <v>6872.6109499999984</v>
      </c>
      <c r="N19" s="41">
        <v>6480.0331999999999</v>
      </c>
      <c r="O19" s="73">
        <f t="shared" si="0"/>
        <v>5819.7413091666667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17"/>
      <c r="B20" s="106" t="s">
        <v>29</v>
      </c>
      <c r="C20" s="111">
        <v>412161.44266000006</v>
      </c>
      <c r="D20" s="43">
        <v>376673.92076999997</v>
      </c>
      <c r="E20" s="43">
        <v>682826.82257000019</v>
      </c>
      <c r="F20" s="43">
        <v>533348.6260200002</v>
      </c>
      <c r="G20" s="43">
        <v>445516.63527999993</v>
      </c>
      <c r="H20" s="43">
        <v>528440.79153000005</v>
      </c>
      <c r="I20" s="43">
        <v>622524.50763000001</v>
      </c>
      <c r="J20" s="43">
        <v>675121.56339000002</v>
      </c>
      <c r="K20" s="43">
        <v>861627.51013000007</v>
      </c>
      <c r="L20" s="43">
        <v>585033.46258000005</v>
      </c>
      <c r="M20" s="43">
        <v>592374.27810200013</v>
      </c>
      <c r="N20" s="43">
        <v>654351.10861</v>
      </c>
      <c r="O20" s="73">
        <f t="shared" si="0"/>
        <v>580833.38910600019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17"/>
      <c r="B21" s="107" t="s">
        <v>25</v>
      </c>
      <c r="C21" s="109">
        <v>3764.2794499999991</v>
      </c>
      <c r="D21" s="38">
        <v>1690.4209799999999</v>
      </c>
      <c r="E21" s="38">
        <v>4668.9182099999998</v>
      </c>
      <c r="F21" s="38">
        <v>3260.7195400000005</v>
      </c>
      <c r="G21" s="38">
        <v>3739.3056900000001</v>
      </c>
      <c r="H21" s="38">
        <v>2638.5677799999999</v>
      </c>
      <c r="I21" s="38">
        <v>696.13313000000016</v>
      </c>
      <c r="J21" s="38">
        <v>547.27557999999988</v>
      </c>
      <c r="K21" s="38">
        <v>2698.3144300000004</v>
      </c>
      <c r="L21" s="38">
        <v>1577.84527</v>
      </c>
      <c r="M21" s="38">
        <v>1083.23893</v>
      </c>
      <c r="N21" s="38">
        <v>2579.9377800000002</v>
      </c>
      <c r="O21" s="74">
        <f t="shared" si="0"/>
        <v>2412.0797308333335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17"/>
      <c r="B22" s="107" t="s">
        <v>26</v>
      </c>
      <c r="C22" s="109">
        <v>408397.16321000009</v>
      </c>
      <c r="D22" s="38">
        <v>374983.49978999997</v>
      </c>
      <c r="E22" s="38">
        <v>678157.90436000016</v>
      </c>
      <c r="F22" s="38">
        <v>530087.90648000024</v>
      </c>
      <c r="G22" s="38">
        <v>441777.32958999992</v>
      </c>
      <c r="H22" s="38">
        <v>525802.22375</v>
      </c>
      <c r="I22" s="38">
        <v>621828.37450000003</v>
      </c>
      <c r="J22" s="38">
        <v>674574.28781000001</v>
      </c>
      <c r="K22" s="38">
        <v>858929.19570000004</v>
      </c>
      <c r="L22" s="38">
        <v>583455.61731</v>
      </c>
      <c r="M22" s="38">
        <v>591291.03917200014</v>
      </c>
      <c r="N22" s="38">
        <v>651771.17082999996</v>
      </c>
      <c r="O22" s="74">
        <f t="shared" si="0"/>
        <v>578421.30937516666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17"/>
      <c r="B23" s="4" t="s">
        <v>8</v>
      </c>
      <c r="C23" s="45">
        <f t="shared" ref="C23:D23" si="5">SUM(C17:C20)</f>
        <v>3654845.5137400012</v>
      </c>
      <c r="D23" s="45">
        <f t="shared" si="5"/>
        <v>3782463.4515899997</v>
      </c>
      <c r="E23" s="45">
        <f t="shared" ref="E23:F23" si="6">SUM(E17:E20)</f>
        <v>4496847.3533600001</v>
      </c>
      <c r="F23" s="45">
        <f t="shared" si="6"/>
        <v>3547566.5349699995</v>
      </c>
      <c r="G23" s="45">
        <f t="shared" ref="G23:H23" si="7">SUM(G17:G20)</f>
        <v>3606600.1545400005</v>
      </c>
      <c r="H23" s="45">
        <f t="shared" si="7"/>
        <v>3854037.3172799991</v>
      </c>
      <c r="I23" s="45">
        <f t="shared" ref="I23:N23" si="8">SUM(I17:I20)</f>
        <v>3877793.5287499996</v>
      </c>
      <c r="J23" s="45">
        <f t="shared" si="8"/>
        <v>4081850.5209299996</v>
      </c>
      <c r="K23" s="45">
        <f t="shared" si="8"/>
        <v>4582137.5089400001</v>
      </c>
      <c r="L23" s="45">
        <f t="shared" si="8"/>
        <v>4252972.480729999</v>
      </c>
      <c r="M23" s="45">
        <f t="shared" si="8"/>
        <v>3953503.8809210006</v>
      </c>
      <c r="N23" s="45">
        <f t="shared" si="8"/>
        <v>4084169.4350039996</v>
      </c>
      <c r="O23" s="92">
        <f t="shared" si="0"/>
        <v>3981232.3067295835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17" t="s">
        <v>10</v>
      </c>
      <c r="B24" s="106" t="s">
        <v>27</v>
      </c>
      <c r="C24" s="112">
        <f t="shared" ref="C24:O31" si="9">+C16/C8</f>
        <v>8.127461590434768</v>
      </c>
      <c r="D24" s="47">
        <f t="shared" ref="D24:E24" si="10">+D16/D8</f>
        <v>9.0400896301455074</v>
      </c>
      <c r="E24" s="47">
        <f t="shared" si="10"/>
        <v>8.4828010027170286</v>
      </c>
      <c r="F24" s="47">
        <f t="shared" ref="F24" si="11">+F16/F8</f>
        <v>7.6080461584069274</v>
      </c>
      <c r="G24" s="47">
        <f t="shared" ref="G24:H24" si="12">+G16/G8</f>
        <v>7.3359504978472607</v>
      </c>
      <c r="H24" s="47">
        <f t="shared" si="12"/>
        <v>7.4636677153690272</v>
      </c>
      <c r="I24" s="47">
        <f t="shared" ref="I24:J24" si="13">+I16/I8</f>
        <v>7.6481251940495847</v>
      </c>
      <c r="J24" s="47">
        <f t="shared" si="13"/>
        <v>7.8223286538372925</v>
      </c>
      <c r="K24" s="47">
        <f t="shared" ref="K24" si="14">+K16/K8</f>
        <v>8.3790756238576822</v>
      </c>
      <c r="L24" s="47">
        <f t="shared" ref="L24:N30" si="15">+L16/L8</f>
        <v>7.8379591584705297</v>
      </c>
      <c r="M24" s="47">
        <f t="shared" si="15"/>
        <v>7.4413533437357886</v>
      </c>
      <c r="N24" s="47">
        <f t="shared" si="15"/>
        <v>7.3536520672052648</v>
      </c>
      <c r="O24" s="48">
        <f t="shared" si="9"/>
        <v>7.8633951059784639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17"/>
      <c r="B25" s="107" t="s">
        <v>25</v>
      </c>
      <c r="C25" s="113">
        <f t="shared" si="9"/>
        <v>15.332190583846572</v>
      </c>
      <c r="D25" s="49">
        <f t="shared" ref="D25:E25" si="16">+D17/D9</f>
        <v>16.487482978029789</v>
      </c>
      <c r="E25" s="49">
        <f t="shared" si="16"/>
        <v>16.128360432705083</v>
      </c>
      <c r="F25" s="49">
        <f t="shared" ref="F25" si="17">+F17/F9</f>
        <v>14.757452417570594</v>
      </c>
      <c r="G25" s="49">
        <f t="shared" ref="G25:H25" si="18">+G17/G9</f>
        <v>14.261181721079771</v>
      </c>
      <c r="H25" s="49">
        <f t="shared" si="18"/>
        <v>14.552586502429927</v>
      </c>
      <c r="I25" s="49">
        <f t="shared" ref="I25:J25" si="19">+I17/I9</f>
        <v>15.011122836170056</v>
      </c>
      <c r="J25" s="49">
        <f t="shared" si="19"/>
        <v>15.484046600587726</v>
      </c>
      <c r="K25" s="49">
        <f t="shared" ref="K25" si="20">+K17/K9</f>
        <v>16.474476640027394</v>
      </c>
      <c r="L25" s="49">
        <f t="shared" ref="L25" si="21">+L17/L9</f>
        <v>15.637388257861097</v>
      </c>
      <c r="M25" s="49">
        <f t="shared" si="15"/>
        <v>14.80753449940077</v>
      </c>
      <c r="N25" s="49">
        <f t="shared" si="15"/>
        <v>14.783132375118681</v>
      </c>
      <c r="O25" s="50">
        <f t="shared" si="9"/>
        <v>15.314596754232118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17"/>
      <c r="B26" s="107" t="s">
        <v>26</v>
      </c>
      <c r="C26" s="113">
        <f t="shared" si="9"/>
        <v>3.4620610922977137</v>
      </c>
      <c r="D26" s="49">
        <f t="shared" ref="D26:E26" si="22">+D18/D10</f>
        <v>4.0678868440837084</v>
      </c>
      <c r="E26" s="49">
        <f t="shared" si="22"/>
        <v>3.5153039689322116</v>
      </c>
      <c r="F26" s="49">
        <f t="shared" ref="F26" si="23">+F18/F10</f>
        <v>3.3005296114419971</v>
      </c>
      <c r="G26" s="49">
        <f t="shared" ref="G26:H26" si="24">+G18/G10</f>
        <v>3.0403184064056834</v>
      </c>
      <c r="H26" s="49">
        <f t="shared" si="24"/>
        <v>3.0344727967581822</v>
      </c>
      <c r="I26" s="49">
        <f t="shared" ref="I26:J26" si="25">+I18/I10</f>
        <v>3.0743281828653366</v>
      </c>
      <c r="J26" s="49">
        <f t="shared" si="25"/>
        <v>3.0746663015687017</v>
      </c>
      <c r="K26" s="49">
        <f t="shared" ref="K26" si="26">+K18/K10</f>
        <v>3.2296574919889545</v>
      </c>
      <c r="L26" s="49">
        <f t="shared" ref="L26" si="27">+L18/L10</f>
        <v>3.1891630847585009</v>
      </c>
      <c r="M26" s="49">
        <f t="shared" si="15"/>
        <v>3.1110988646888282</v>
      </c>
      <c r="N26" s="49">
        <f t="shared" si="15"/>
        <v>3.341068094821253</v>
      </c>
      <c r="O26" s="50">
        <f t="shared" si="9"/>
        <v>3.2741825135722564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17"/>
      <c r="B27" s="106" t="s">
        <v>55</v>
      </c>
      <c r="C27" s="114">
        <f t="shared" si="9"/>
        <v>21.413331693548386</v>
      </c>
      <c r="D27" s="51">
        <f t="shared" ref="D27:E27" si="28">+D19/D11</f>
        <v>42.89238403508773</v>
      </c>
      <c r="E27" s="51">
        <f t="shared" si="28"/>
        <v>38.144545488721811</v>
      </c>
      <c r="F27" s="51">
        <f t="shared" ref="F27" si="29">+F19/F11</f>
        <v>44.667380000000009</v>
      </c>
      <c r="G27" s="51">
        <f t="shared" ref="G27:H27" si="30">+G19/G11</f>
        <v>14.524188904109595</v>
      </c>
      <c r="H27" s="51">
        <f t="shared" si="30"/>
        <v>44.700620927152322</v>
      </c>
      <c r="I27" s="51">
        <f t="shared" ref="I27:J27" si="31">+I19/I11</f>
        <v>33.563908947368418</v>
      </c>
      <c r="J27" s="51">
        <f t="shared" si="31"/>
        <v>98.278201465517228</v>
      </c>
      <c r="K27" s="51">
        <f t="shared" ref="K27" si="32">+K19/K11</f>
        <v>65.027724587155959</v>
      </c>
      <c r="L27" s="51">
        <f t="shared" ref="L27" si="33">+L19/L11</f>
        <v>46.666721756756758</v>
      </c>
      <c r="M27" s="51">
        <f t="shared" si="15"/>
        <v>50.165043430656922</v>
      </c>
      <c r="N27" s="51">
        <f t="shared" si="15"/>
        <v>50.232815503875969</v>
      </c>
      <c r="O27" s="48">
        <f t="shared" si="9"/>
        <v>44.911186951768485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17"/>
      <c r="B28" s="106" t="s">
        <v>29</v>
      </c>
      <c r="C28" s="115">
        <f t="shared" si="9"/>
        <v>22.733670306674025</v>
      </c>
      <c r="D28" s="53">
        <f t="shared" ref="D28:E28" si="34">+D20/D12</f>
        <v>26.398060184315646</v>
      </c>
      <c r="E28" s="53">
        <f t="shared" si="34"/>
        <v>42.604780842952529</v>
      </c>
      <c r="F28" s="53">
        <f t="shared" ref="F28" si="35">+F20/F12</f>
        <v>33.915084956123629</v>
      </c>
      <c r="G28" s="53">
        <f t="shared" ref="G28:H28" si="36">+G20/G12</f>
        <v>29.641825367930799</v>
      </c>
      <c r="H28" s="53">
        <f t="shared" si="36"/>
        <v>33.742468011621227</v>
      </c>
      <c r="I28" s="53">
        <f t="shared" ref="I28:J28" si="37">+I20/I12</f>
        <v>41.738150025477708</v>
      </c>
      <c r="J28" s="53">
        <f t="shared" si="37"/>
        <v>44.736701569809824</v>
      </c>
      <c r="K28" s="53">
        <f t="shared" ref="K28" si="38">+K20/K12</f>
        <v>53.000400450882701</v>
      </c>
      <c r="L28" s="53">
        <f t="shared" ref="L28" si="39">+L20/L12</f>
        <v>36.518942732833963</v>
      </c>
      <c r="M28" s="53">
        <f t="shared" si="15"/>
        <v>38.304188690720991</v>
      </c>
      <c r="N28" s="53">
        <f t="shared" si="15"/>
        <v>32.90511458362667</v>
      </c>
      <c r="O28" s="48">
        <f t="shared" si="9"/>
        <v>36.21212232771709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17"/>
      <c r="B29" s="107" t="s">
        <v>25</v>
      </c>
      <c r="C29" s="113">
        <f t="shared" si="9"/>
        <v>1.3315456137247963</v>
      </c>
      <c r="D29" s="49">
        <f t="shared" ref="D29:E29" si="40">+D21/D13</f>
        <v>0.56234896207584828</v>
      </c>
      <c r="E29" s="49">
        <f t="shared" si="40"/>
        <v>1.0671813051428571</v>
      </c>
      <c r="F29" s="49">
        <f t="shared" ref="F29" si="41">+F21/F13</f>
        <v>0.70946900348128816</v>
      </c>
      <c r="G29" s="49">
        <f t="shared" ref="G29:H29" si="42">+G21/G13</f>
        <v>0.90125468546637744</v>
      </c>
      <c r="H29" s="49">
        <f t="shared" si="42"/>
        <v>0.59306985389975275</v>
      </c>
      <c r="I29" s="49">
        <f t="shared" ref="I29:J29" si="43">+I21/I13</f>
        <v>0.21037568147476585</v>
      </c>
      <c r="J29" s="49">
        <f t="shared" si="43"/>
        <v>0.17418064290260976</v>
      </c>
      <c r="K29" s="49">
        <f t="shared" ref="K29" si="44">+K21/K13</f>
        <v>0.82140469710806707</v>
      </c>
      <c r="L29" s="49">
        <f t="shared" ref="L29" si="45">+L21/L13</f>
        <v>0.45275330559540888</v>
      </c>
      <c r="M29" s="49">
        <f t="shared" si="15"/>
        <v>0.34388537460317459</v>
      </c>
      <c r="N29" s="49">
        <f t="shared" si="15"/>
        <v>0.81617772223979757</v>
      </c>
      <c r="O29" s="50">
        <f t="shared" si="9"/>
        <v>0.67417330716914337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17"/>
      <c r="B30" s="107" t="s">
        <v>26</v>
      </c>
      <c r="C30" s="113">
        <f t="shared" si="9"/>
        <v>26.687392224400451</v>
      </c>
      <c r="D30" s="49">
        <f t="shared" ref="D30" si="46">+D22/D14</f>
        <v>33.293394281274971</v>
      </c>
      <c r="E30" s="49">
        <f t="shared" ref="E30" si="47">+E22/E14</f>
        <v>58.200987329213881</v>
      </c>
      <c r="F30" s="49">
        <f t="shared" ref="F30" si="48">+F22/F14</f>
        <v>47.62694577538187</v>
      </c>
      <c r="G30" s="49">
        <f t="shared" ref="G30:H30" si="49">+G22/G14</f>
        <v>40.60080227828324</v>
      </c>
      <c r="H30" s="49">
        <f t="shared" si="49"/>
        <v>46.89638099803782</v>
      </c>
      <c r="I30" s="49">
        <f t="shared" ref="I30:J30" si="50">+I22/I14</f>
        <v>53.578181500947785</v>
      </c>
      <c r="J30" s="49">
        <f t="shared" si="50"/>
        <v>56.454455419700395</v>
      </c>
      <c r="K30" s="49">
        <f t="shared" ref="K30" si="51">+K22/K14</f>
        <v>66.214091558741913</v>
      </c>
      <c r="L30" s="49">
        <f t="shared" ref="L30" si="52">+L22/L14</f>
        <v>46.546120248105304</v>
      </c>
      <c r="M30" s="49">
        <f t="shared" si="15"/>
        <v>48.013888686317507</v>
      </c>
      <c r="N30" s="49">
        <f t="shared" si="15"/>
        <v>38.969875684902838</v>
      </c>
      <c r="O30" s="50">
        <f t="shared" si="9"/>
        <v>46.415116137177939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17"/>
      <c r="B31" s="54" t="s">
        <v>8</v>
      </c>
      <c r="C31" s="55">
        <f t="shared" si="9"/>
        <v>8.7665937015538304</v>
      </c>
      <c r="D31" s="55">
        <f t="shared" ref="D31" si="53">+D23/D15</f>
        <v>9.684098087714581</v>
      </c>
      <c r="E31" s="55">
        <f t="shared" ref="E31:F31" si="54">+E23/E15</f>
        <v>9.666897444774067</v>
      </c>
      <c r="F31" s="55">
        <f t="shared" si="54"/>
        <v>8.6241206721461303</v>
      </c>
      <c r="G31" s="55">
        <f t="shared" ref="G31:H31" si="55">+G23/G15</f>
        <v>8.090356792525629</v>
      </c>
      <c r="H31" s="55">
        <f t="shared" si="55"/>
        <v>8.3696266654505393</v>
      </c>
      <c r="I31" s="55">
        <f t="shared" ref="I31:N31" si="56">+I23/I15</f>
        <v>8.8112846999731858</v>
      </c>
      <c r="J31" s="55">
        <f t="shared" si="56"/>
        <v>9.0856592261770945</v>
      </c>
      <c r="K31" s="55">
        <f t="shared" si="56"/>
        <v>9.9710528457340324</v>
      </c>
      <c r="L31" s="55">
        <f t="shared" si="56"/>
        <v>8.8006250920419298</v>
      </c>
      <c r="M31" s="55">
        <f t="shared" si="56"/>
        <v>8.4773466926286734</v>
      </c>
      <c r="N31" s="55">
        <f t="shared" si="56"/>
        <v>8.4115331154416477</v>
      </c>
      <c r="O31" s="56">
        <f t="shared" si="9"/>
        <v>8.8893943575688485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:C23 D15:D23 E15:E23 F15:F23 G15:G23 H15 H23 I15:I23 J15:J23 K15:N15 K23:N23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14.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255" width="9.625" style="15" customWidth="1"/>
    <col min="256" max="16384" width="14.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39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44789</v>
      </c>
      <c r="D8" s="25">
        <v>47759</v>
      </c>
      <c r="E8" s="25">
        <v>61680</v>
      </c>
      <c r="F8" s="25">
        <v>54115</v>
      </c>
      <c r="G8" s="25">
        <v>53230</v>
      </c>
      <c r="H8" s="25">
        <v>59394</v>
      </c>
      <c r="I8" s="25">
        <v>53700</v>
      </c>
      <c r="J8" s="25">
        <v>54757</v>
      </c>
      <c r="K8" s="25">
        <v>65039</v>
      </c>
      <c r="L8" s="25">
        <v>64158</v>
      </c>
      <c r="M8" s="25">
        <v>61794</v>
      </c>
      <c r="N8" s="25">
        <v>64678</v>
      </c>
      <c r="O8" s="83">
        <f t="shared" ref="O8:O25" si="0">AVERAGE(C8:N8)</f>
        <v>57091.083333333336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25093</v>
      </c>
      <c r="D9" s="27">
        <v>28548</v>
      </c>
      <c r="E9" s="27">
        <v>39808</v>
      </c>
      <c r="F9" s="27">
        <v>33528</v>
      </c>
      <c r="G9" s="27">
        <v>32537</v>
      </c>
      <c r="H9" s="27">
        <v>36136</v>
      </c>
      <c r="I9" s="27">
        <v>32030</v>
      </c>
      <c r="J9" s="27">
        <v>31556</v>
      </c>
      <c r="K9" s="27">
        <v>40810</v>
      </c>
      <c r="L9" s="27">
        <v>40556</v>
      </c>
      <c r="M9" s="27">
        <v>37361</v>
      </c>
      <c r="N9" s="27">
        <v>35568</v>
      </c>
      <c r="O9" s="28">
        <f t="shared" si="0"/>
        <v>34460.916666666664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19696</v>
      </c>
      <c r="D10" s="27">
        <v>19211</v>
      </c>
      <c r="E10" s="27">
        <v>21872</v>
      </c>
      <c r="F10" s="27">
        <v>20587</v>
      </c>
      <c r="G10" s="27">
        <v>20693</v>
      </c>
      <c r="H10" s="27">
        <v>23258</v>
      </c>
      <c r="I10" s="27">
        <v>21670</v>
      </c>
      <c r="J10" s="27">
        <v>23201</v>
      </c>
      <c r="K10" s="27">
        <v>24229</v>
      </c>
      <c r="L10" s="27">
        <v>23602</v>
      </c>
      <c r="M10" s="27">
        <v>24433</v>
      </c>
      <c r="N10" s="27">
        <v>29110</v>
      </c>
      <c r="O10" s="28">
        <f t="shared" si="0"/>
        <v>22630.166666666668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66</v>
      </c>
      <c r="D11" s="30">
        <v>64</v>
      </c>
      <c r="E11" s="30">
        <v>65</v>
      </c>
      <c r="F11" s="30">
        <v>73</v>
      </c>
      <c r="G11" s="30">
        <v>68</v>
      </c>
      <c r="H11" s="30">
        <v>75</v>
      </c>
      <c r="I11" s="30">
        <v>77</v>
      </c>
      <c r="J11" s="30">
        <v>94</v>
      </c>
      <c r="K11" s="30">
        <v>81</v>
      </c>
      <c r="L11" s="30">
        <v>72</v>
      </c>
      <c r="M11" s="30">
        <v>62</v>
      </c>
      <c r="N11" s="30">
        <v>68</v>
      </c>
      <c r="O11" s="26">
        <f t="shared" si="0"/>
        <v>72.083333333333329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2717</v>
      </c>
      <c r="D12" s="31">
        <v>3357</v>
      </c>
      <c r="E12" s="31">
        <v>2981</v>
      </c>
      <c r="F12" s="31">
        <v>2941</v>
      </c>
      <c r="G12" s="31">
        <v>3047</v>
      </c>
      <c r="H12" s="31">
        <v>3288</v>
      </c>
      <c r="I12" s="31">
        <v>2965</v>
      </c>
      <c r="J12" s="31">
        <v>3200</v>
      </c>
      <c r="K12" s="31">
        <v>3190</v>
      </c>
      <c r="L12" s="31">
        <v>3313</v>
      </c>
      <c r="M12" s="31">
        <v>3265</v>
      </c>
      <c r="N12" s="31">
        <v>4441</v>
      </c>
      <c r="O12" s="26">
        <f t="shared" si="0"/>
        <v>3225.4166666666665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H13" si="1">SUM(C9:C12)</f>
        <v>47572</v>
      </c>
      <c r="D13" s="32">
        <f t="shared" si="1"/>
        <v>51180</v>
      </c>
      <c r="E13" s="32">
        <f t="shared" si="1"/>
        <v>64726</v>
      </c>
      <c r="F13" s="32">
        <f t="shared" si="1"/>
        <v>57129</v>
      </c>
      <c r="G13" s="32">
        <f t="shared" si="1"/>
        <v>56345</v>
      </c>
      <c r="H13" s="32">
        <f t="shared" si="1"/>
        <v>62757</v>
      </c>
      <c r="I13" s="32">
        <f t="shared" ref="I13:N13" si="2">SUM(I9:I12)</f>
        <v>56742</v>
      </c>
      <c r="J13" s="32">
        <f t="shared" si="2"/>
        <v>58051</v>
      </c>
      <c r="K13" s="32">
        <f t="shared" si="2"/>
        <v>68310</v>
      </c>
      <c r="L13" s="32">
        <f t="shared" si="2"/>
        <v>67543</v>
      </c>
      <c r="M13" s="32">
        <f t="shared" si="2"/>
        <v>65121</v>
      </c>
      <c r="N13" s="32">
        <f t="shared" si="2"/>
        <v>69187</v>
      </c>
      <c r="O13" s="69">
        <f t="shared" si="0"/>
        <v>60388.583333333336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879001.26741999993</v>
      </c>
      <c r="D14" s="35">
        <v>983486.05015000014</v>
      </c>
      <c r="E14" s="35">
        <v>1169031.0695000002</v>
      </c>
      <c r="F14" s="35">
        <v>1038627.6248199999</v>
      </c>
      <c r="G14" s="35">
        <v>1115314.0079000001</v>
      </c>
      <c r="H14" s="35">
        <v>1301866.91964</v>
      </c>
      <c r="I14" s="35">
        <v>1148041.28789</v>
      </c>
      <c r="J14" s="35">
        <v>1179497.3933699999</v>
      </c>
      <c r="K14" s="35">
        <v>1257375.1689500001</v>
      </c>
      <c r="L14" s="35">
        <v>1248461.5800099999</v>
      </c>
      <c r="M14" s="35">
        <v>1185472.5784700001</v>
      </c>
      <c r="N14" s="35">
        <v>1152915.42564</v>
      </c>
      <c r="O14" s="73">
        <f t="shared" si="0"/>
        <v>1138257.5311466667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787023.98372999998</v>
      </c>
      <c r="D15" s="38">
        <v>891402.73678999988</v>
      </c>
      <c r="E15" s="38">
        <v>1066681.3902399999</v>
      </c>
      <c r="F15" s="38">
        <v>942824.72175999987</v>
      </c>
      <c r="G15" s="38">
        <v>1020270.0526599999</v>
      </c>
      <c r="H15" s="38">
        <v>1192265.4693100001</v>
      </c>
      <c r="I15" s="38">
        <v>1049406.12903</v>
      </c>
      <c r="J15" s="38">
        <v>1075402.83357</v>
      </c>
      <c r="K15" s="38">
        <v>1147268.0093500002</v>
      </c>
      <c r="L15" s="38">
        <v>1136097.39096</v>
      </c>
      <c r="M15" s="38">
        <v>1069036.8436899998</v>
      </c>
      <c r="N15" s="38">
        <v>1027826.70602</v>
      </c>
      <c r="O15" s="74">
        <f t="shared" si="0"/>
        <v>1033792.1889258333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91977.283689999953</v>
      </c>
      <c r="D16" s="38">
        <v>92083.313360000262</v>
      </c>
      <c r="E16" s="38">
        <v>102349.67926000035</v>
      </c>
      <c r="F16" s="38">
        <v>95802.903060000041</v>
      </c>
      <c r="G16" s="38">
        <v>95043.955240000156</v>
      </c>
      <c r="H16" s="38">
        <v>109601.45032999991</v>
      </c>
      <c r="I16" s="38">
        <v>98635.158860000083</v>
      </c>
      <c r="J16" s="38">
        <v>104094.55979999993</v>
      </c>
      <c r="K16" s="38">
        <v>110107.1595999999</v>
      </c>
      <c r="L16" s="38">
        <v>112364.18904999993</v>
      </c>
      <c r="M16" s="38">
        <v>116435.73478000029</v>
      </c>
      <c r="N16" s="38">
        <v>125088.71961999999</v>
      </c>
      <c r="O16" s="74">
        <f t="shared" si="0"/>
        <v>104465.34222083341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1097.95417</v>
      </c>
      <c r="D17" s="41">
        <v>1665.6872099999998</v>
      </c>
      <c r="E17" s="41">
        <v>1693.1936900000001</v>
      </c>
      <c r="F17" s="41">
        <v>1391.8002200000001</v>
      </c>
      <c r="G17" s="41">
        <v>2376.1865999999995</v>
      </c>
      <c r="H17" s="41">
        <v>3117.16986</v>
      </c>
      <c r="I17" s="41">
        <v>1914.0052700000003</v>
      </c>
      <c r="J17" s="41">
        <v>2438.9939199999999</v>
      </c>
      <c r="K17" s="41">
        <v>2478.9497399999996</v>
      </c>
      <c r="L17" s="41">
        <v>1589.9485930000001</v>
      </c>
      <c r="M17" s="41">
        <v>1793.58878</v>
      </c>
      <c r="N17" s="41">
        <v>1972.9293100000002</v>
      </c>
      <c r="O17" s="73">
        <f t="shared" si="0"/>
        <v>1960.8672802499998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38049.308660000002</v>
      </c>
      <c r="D18" s="43">
        <v>46634.694940000001</v>
      </c>
      <c r="E18" s="43">
        <v>46451.889470000009</v>
      </c>
      <c r="F18" s="43">
        <v>48342.13031</v>
      </c>
      <c r="G18" s="43">
        <v>50427.60042000001</v>
      </c>
      <c r="H18" s="43">
        <v>49738.084099999993</v>
      </c>
      <c r="I18" s="43">
        <v>53166.799729999992</v>
      </c>
      <c r="J18" s="43">
        <v>81588.337729999985</v>
      </c>
      <c r="K18" s="43">
        <v>61361.560960000003</v>
      </c>
      <c r="L18" s="43">
        <v>59590.610339999999</v>
      </c>
      <c r="M18" s="43">
        <v>50489.898089999988</v>
      </c>
      <c r="N18" s="43">
        <v>58654.636579999991</v>
      </c>
      <c r="O18" s="73">
        <f t="shared" si="0"/>
        <v>53707.962610833325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918148.53024999995</v>
      </c>
      <c r="D19" s="45">
        <f t="shared" ref="D19:N19" si="3">SUM(D15:D18)</f>
        <v>1031786.4323000001</v>
      </c>
      <c r="E19" s="45">
        <f t="shared" si="3"/>
        <v>1217176.1526600004</v>
      </c>
      <c r="F19" s="45">
        <f t="shared" si="3"/>
        <v>1088361.5553499998</v>
      </c>
      <c r="G19" s="45">
        <f t="shared" si="3"/>
        <v>1168117.79492</v>
      </c>
      <c r="H19" s="45">
        <f t="shared" si="3"/>
        <v>1354722.1736000001</v>
      </c>
      <c r="I19" s="45">
        <f t="shared" si="3"/>
        <v>1203122.0928900002</v>
      </c>
      <c r="J19" s="45">
        <f t="shared" si="3"/>
        <v>1263524.72502</v>
      </c>
      <c r="K19" s="45">
        <f t="shared" si="3"/>
        <v>1321215.6796500001</v>
      </c>
      <c r="L19" s="45">
        <f t="shared" si="3"/>
        <v>1309642.1389429998</v>
      </c>
      <c r="M19" s="45">
        <f t="shared" si="3"/>
        <v>1237756.0653400002</v>
      </c>
      <c r="N19" s="45">
        <f t="shared" si="3"/>
        <v>1213542.99153</v>
      </c>
      <c r="O19" s="76">
        <f t="shared" si="0"/>
        <v>1193926.36103775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N25" si="4">+C14/C8</f>
        <v>19.625382737279242</v>
      </c>
      <c r="D20" s="47">
        <f t="shared" si="4"/>
        <v>20.592685151489775</v>
      </c>
      <c r="E20" s="47">
        <f t="shared" si="4"/>
        <v>18.953162605382623</v>
      </c>
      <c r="F20" s="47">
        <f t="shared" si="4"/>
        <v>19.192970984385106</v>
      </c>
      <c r="G20" s="47">
        <f t="shared" si="4"/>
        <v>20.952733569415745</v>
      </c>
      <c r="H20" s="47">
        <f t="shared" si="4"/>
        <v>21.919165566218808</v>
      </c>
      <c r="I20" s="47">
        <f t="shared" si="4"/>
        <v>21.378794932774674</v>
      </c>
      <c r="J20" s="47">
        <f t="shared" si="4"/>
        <v>21.540577339335609</v>
      </c>
      <c r="K20" s="47">
        <f t="shared" si="4"/>
        <v>19.332633788188627</v>
      </c>
      <c r="L20" s="47">
        <f t="shared" si="4"/>
        <v>19.459172355902613</v>
      </c>
      <c r="M20" s="47">
        <f t="shared" si="4"/>
        <v>19.184266732530666</v>
      </c>
      <c r="N20" s="47">
        <f t="shared" si="4"/>
        <v>17.825465005720648</v>
      </c>
      <c r="O20" s="84">
        <f t="shared" si="0"/>
        <v>19.99641756405201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4"/>
        <v>31.364284211931615</v>
      </c>
      <c r="D21" s="49">
        <f t="shared" si="4"/>
        <v>31.224700041684176</v>
      </c>
      <c r="E21" s="49">
        <f t="shared" si="4"/>
        <v>26.795653894694532</v>
      </c>
      <c r="F21" s="49">
        <f t="shared" si="4"/>
        <v>28.120517828680502</v>
      </c>
      <c r="G21" s="49">
        <f t="shared" si="4"/>
        <v>31.357225701816393</v>
      </c>
      <c r="H21" s="49">
        <f t="shared" si="4"/>
        <v>32.993841856043836</v>
      </c>
      <c r="I21" s="49">
        <f t="shared" si="4"/>
        <v>32.76322600780518</v>
      </c>
      <c r="J21" s="49">
        <f t="shared" si="4"/>
        <v>34.079187272467991</v>
      </c>
      <c r="K21" s="49">
        <f t="shared" si="4"/>
        <v>28.112423654741491</v>
      </c>
      <c r="L21" s="49">
        <f t="shared" si="4"/>
        <v>28.013053332675806</v>
      </c>
      <c r="M21" s="49">
        <f t="shared" si="4"/>
        <v>28.613710652552122</v>
      </c>
      <c r="N21" s="49">
        <f t="shared" si="4"/>
        <v>28.897511977620333</v>
      </c>
      <c r="O21" s="3">
        <f t="shared" si="0"/>
        <v>30.194611369392835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4"/>
        <v>4.669845841287569</v>
      </c>
      <c r="D22" s="49">
        <f t="shared" si="4"/>
        <v>4.7932597657592142</v>
      </c>
      <c r="E22" s="49">
        <f t="shared" si="4"/>
        <v>4.6794842382955535</v>
      </c>
      <c r="F22" s="49">
        <f t="shared" si="4"/>
        <v>4.65356307669889</v>
      </c>
      <c r="G22" s="49">
        <f t="shared" si="4"/>
        <v>4.5930486270719646</v>
      </c>
      <c r="H22" s="49">
        <f t="shared" si="4"/>
        <v>4.7124193967667001</v>
      </c>
      <c r="I22" s="49">
        <f t="shared" si="4"/>
        <v>4.5516916871250617</v>
      </c>
      <c r="J22" s="49">
        <f t="shared" si="4"/>
        <v>4.4866410844360125</v>
      </c>
      <c r="K22" s="49">
        <f t="shared" si="4"/>
        <v>4.5444368153865158</v>
      </c>
      <c r="L22" s="49">
        <f t="shared" si="4"/>
        <v>4.7607909944072508</v>
      </c>
      <c r="M22" s="49">
        <f t="shared" si="4"/>
        <v>4.7655111848729295</v>
      </c>
      <c r="N22" s="49">
        <f t="shared" si="4"/>
        <v>4.2971047619374785</v>
      </c>
      <c r="O22" s="85">
        <f t="shared" si="0"/>
        <v>4.625649789503762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4"/>
        <v>16.635669242424242</v>
      </c>
      <c r="D23" s="51">
        <f t="shared" si="4"/>
        <v>26.026362656249997</v>
      </c>
      <c r="E23" s="51">
        <f t="shared" si="4"/>
        <v>26.049133692307691</v>
      </c>
      <c r="F23" s="51">
        <f t="shared" si="4"/>
        <v>19.065756438356164</v>
      </c>
      <c r="G23" s="51">
        <f t="shared" si="4"/>
        <v>34.943920588235287</v>
      </c>
      <c r="H23" s="51">
        <f t="shared" si="4"/>
        <v>41.562264800000001</v>
      </c>
      <c r="I23" s="51">
        <f t="shared" si="4"/>
        <v>24.857211298701301</v>
      </c>
      <c r="J23" s="51">
        <f t="shared" si="4"/>
        <v>25.946743829787234</v>
      </c>
      <c r="K23" s="51">
        <f t="shared" si="4"/>
        <v>30.604317777777773</v>
      </c>
      <c r="L23" s="51">
        <f t="shared" si="4"/>
        <v>22.082619347222224</v>
      </c>
      <c r="M23" s="51">
        <f t="shared" si="4"/>
        <v>28.92885129032258</v>
      </c>
      <c r="N23" s="51">
        <f t="shared" si="4"/>
        <v>29.013666323529414</v>
      </c>
      <c r="O23" s="48">
        <f t="shared" si="0"/>
        <v>27.143043107076164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4"/>
        <v>14.004162186234819</v>
      </c>
      <c r="D24" s="53">
        <f t="shared" si="4"/>
        <v>13.891776866249629</v>
      </c>
      <c r="E24" s="53">
        <f t="shared" si="4"/>
        <v>15.582653294196581</v>
      </c>
      <c r="F24" s="53">
        <f t="shared" si="4"/>
        <v>16.437310544032641</v>
      </c>
      <c r="G24" s="53">
        <f t="shared" si="4"/>
        <v>16.549918089924518</v>
      </c>
      <c r="H24" s="53">
        <f t="shared" si="4"/>
        <v>15.127154531630168</v>
      </c>
      <c r="I24" s="53">
        <f t="shared" si="4"/>
        <v>17.931467025295106</v>
      </c>
      <c r="J24" s="53">
        <f t="shared" si="4"/>
        <v>25.496355540624997</v>
      </c>
      <c r="K24" s="53">
        <f t="shared" si="4"/>
        <v>19.235599047021946</v>
      </c>
      <c r="L24" s="53">
        <f t="shared" si="4"/>
        <v>17.986903211590704</v>
      </c>
      <c r="M24" s="53">
        <f t="shared" si="4"/>
        <v>15.463981038284835</v>
      </c>
      <c r="N24" s="53">
        <f t="shared" si="4"/>
        <v>13.207529065525781</v>
      </c>
      <c r="O24" s="48">
        <f t="shared" si="0"/>
        <v>16.742900870050978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 t="shared" si="4"/>
        <v>19.300187720718068</v>
      </c>
      <c r="D25" s="55">
        <f t="shared" si="4"/>
        <v>20.1599537377882</v>
      </c>
      <c r="E25" s="55">
        <f t="shared" si="4"/>
        <v>18.805057514136518</v>
      </c>
      <c r="F25" s="55">
        <f t="shared" si="4"/>
        <v>19.050947073290271</v>
      </c>
      <c r="G25" s="55">
        <f t="shared" si="4"/>
        <v>20.731525333569969</v>
      </c>
      <c r="H25" s="55">
        <f t="shared" si="4"/>
        <v>21.586789897541312</v>
      </c>
      <c r="I25" s="55">
        <f t="shared" si="4"/>
        <v>21.203378324521523</v>
      </c>
      <c r="J25" s="55">
        <f t="shared" si="4"/>
        <v>21.765770185181996</v>
      </c>
      <c r="K25" s="55">
        <f t="shared" si="4"/>
        <v>19.341468008344314</v>
      </c>
      <c r="L25" s="55">
        <f t="shared" si="4"/>
        <v>19.389753770827468</v>
      </c>
      <c r="M25" s="55">
        <f t="shared" si="4"/>
        <v>19.00701870886504</v>
      </c>
      <c r="N25" s="55">
        <f t="shared" si="4"/>
        <v>17.540043527396765</v>
      </c>
      <c r="O25" s="81">
        <f t="shared" si="0"/>
        <v>19.823491150181788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14.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255" width="9.625" style="15" customWidth="1"/>
    <col min="256" max="16384" width="14.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38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31868</v>
      </c>
      <c r="D8" s="25">
        <v>30843</v>
      </c>
      <c r="E8" s="25">
        <v>37820</v>
      </c>
      <c r="F8" s="25">
        <v>33520</v>
      </c>
      <c r="G8" s="25">
        <v>37198</v>
      </c>
      <c r="H8" s="25">
        <v>37315</v>
      </c>
      <c r="I8" s="25">
        <v>42412</v>
      </c>
      <c r="J8" s="25">
        <v>42742</v>
      </c>
      <c r="K8" s="25">
        <v>44136</v>
      </c>
      <c r="L8" s="25">
        <v>45447</v>
      </c>
      <c r="M8" s="25">
        <v>47638</v>
      </c>
      <c r="N8" s="25">
        <v>53050</v>
      </c>
      <c r="O8" s="83">
        <f t="shared" ref="O8:O25" si="0">AVERAGE(C8:N8)</f>
        <v>40332.416666666664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16962</v>
      </c>
      <c r="D9" s="27">
        <v>17211</v>
      </c>
      <c r="E9" s="27">
        <v>21800</v>
      </c>
      <c r="F9" s="27">
        <v>18158</v>
      </c>
      <c r="G9" s="27">
        <v>21385</v>
      </c>
      <c r="H9" s="27">
        <v>20223</v>
      </c>
      <c r="I9" s="27">
        <v>23782</v>
      </c>
      <c r="J9" s="27">
        <v>24184</v>
      </c>
      <c r="K9" s="27">
        <v>24570</v>
      </c>
      <c r="L9" s="27">
        <v>25553</v>
      </c>
      <c r="M9" s="27">
        <v>26723</v>
      </c>
      <c r="N9" s="27">
        <v>28216</v>
      </c>
      <c r="O9" s="28">
        <f t="shared" si="0"/>
        <v>22397.25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14906</v>
      </c>
      <c r="D10" s="27">
        <v>13632</v>
      </c>
      <c r="E10" s="27">
        <v>16020</v>
      </c>
      <c r="F10" s="27">
        <v>15362</v>
      </c>
      <c r="G10" s="27">
        <v>15813</v>
      </c>
      <c r="H10" s="27">
        <v>17092</v>
      </c>
      <c r="I10" s="27">
        <v>18630</v>
      </c>
      <c r="J10" s="27">
        <v>18558</v>
      </c>
      <c r="K10" s="27">
        <v>19566</v>
      </c>
      <c r="L10" s="27">
        <v>19894</v>
      </c>
      <c r="M10" s="27">
        <v>20915</v>
      </c>
      <c r="N10" s="27">
        <v>24834</v>
      </c>
      <c r="O10" s="28">
        <f t="shared" si="0"/>
        <v>17935.166666666668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57</v>
      </c>
      <c r="D11" s="30">
        <v>59</v>
      </c>
      <c r="E11" s="30">
        <v>68</v>
      </c>
      <c r="F11" s="30">
        <v>63</v>
      </c>
      <c r="G11" s="30">
        <v>64</v>
      </c>
      <c r="H11" s="30">
        <v>68</v>
      </c>
      <c r="I11" s="30">
        <v>73</v>
      </c>
      <c r="J11" s="30">
        <v>75</v>
      </c>
      <c r="K11" s="30">
        <v>68</v>
      </c>
      <c r="L11" s="30">
        <v>67</v>
      </c>
      <c r="M11" s="30">
        <v>60</v>
      </c>
      <c r="N11" s="30">
        <v>70</v>
      </c>
      <c r="O11" s="26">
        <f t="shared" si="0"/>
        <v>66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2910</v>
      </c>
      <c r="D12" s="31">
        <v>3325</v>
      </c>
      <c r="E12" s="31">
        <v>3493</v>
      </c>
      <c r="F12" s="31">
        <v>3164</v>
      </c>
      <c r="G12" s="31">
        <v>3244</v>
      </c>
      <c r="H12" s="31">
        <v>3336</v>
      </c>
      <c r="I12" s="31">
        <v>3166</v>
      </c>
      <c r="J12" s="31">
        <v>2813</v>
      </c>
      <c r="K12" s="31">
        <v>3165</v>
      </c>
      <c r="L12" s="31">
        <v>2952</v>
      </c>
      <c r="M12" s="31">
        <v>3086</v>
      </c>
      <c r="N12" s="31">
        <v>3856</v>
      </c>
      <c r="O12" s="26">
        <f t="shared" si="0"/>
        <v>3209.1666666666665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H13" si="1">SUM(C9:C12)</f>
        <v>34835</v>
      </c>
      <c r="D13" s="32">
        <f t="shared" si="1"/>
        <v>34227</v>
      </c>
      <c r="E13" s="32">
        <f t="shared" si="1"/>
        <v>41381</v>
      </c>
      <c r="F13" s="32">
        <f t="shared" si="1"/>
        <v>36747</v>
      </c>
      <c r="G13" s="32">
        <f>SUM(G9:G12)</f>
        <v>40506</v>
      </c>
      <c r="H13" s="32">
        <f t="shared" si="1"/>
        <v>40719</v>
      </c>
      <c r="I13" s="32">
        <f t="shared" ref="I13:N13" si="2">SUM(I9:I12)</f>
        <v>45651</v>
      </c>
      <c r="J13" s="32">
        <f t="shared" si="2"/>
        <v>45630</v>
      </c>
      <c r="K13" s="32">
        <f t="shared" si="2"/>
        <v>47369</v>
      </c>
      <c r="L13" s="32">
        <f t="shared" si="2"/>
        <v>48466</v>
      </c>
      <c r="M13" s="32">
        <f t="shared" si="2"/>
        <v>50784</v>
      </c>
      <c r="N13" s="32">
        <f t="shared" si="2"/>
        <v>56976</v>
      </c>
      <c r="O13" s="69">
        <f t="shared" si="0"/>
        <v>43607.583333333336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750212.60164000012</v>
      </c>
      <c r="D14" s="35">
        <v>712100.56726000004</v>
      </c>
      <c r="E14" s="35">
        <v>892573.07196999982</v>
      </c>
      <c r="F14" s="35">
        <v>850288.70961999998</v>
      </c>
      <c r="G14" s="35">
        <v>887259.85564000008</v>
      </c>
      <c r="H14" s="35">
        <v>897322.36717999994</v>
      </c>
      <c r="I14" s="35">
        <v>814681.58327000006</v>
      </c>
      <c r="J14" s="35">
        <v>929048.74514000013</v>
      </c>
      <c r="K14" s="35">
        <v>883620.32574</v>
      </c>
      <c r="L14" s="35">
        <v>961559.39104000013</v>
      </c>
      <c r="M14" s="35">
        <v>978968.44811000011</v>
      </c>
      <c r="N14" s="35">
        <v>1060226.53522</v>
      </c>
      <c r="O14" s="73">
        <f t="shared" si="0"/>
        <v>884821.85015249997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663590.53495999996</v>
      </c>
      <c r="D15" s="38">
        <v>637850.85213999997</v>
      </c>
      <c r="E15" s="38">
        <v>804673.9235299998</v>
      </c>
      <c r="F15" s="38">
        <v>776773.66303000005</v>
      </c>
      <c r="G15" s="38">
        <v>805459.88535000011</v>
      </c>
      <c r="H15" s="38">
        <v>813489.10899999994</v>
      </c>
      <c r="I15" s="38">
        <v>726930.26588000008</v>
      </c>
      <c r="J15" s="38">
        <v>844248.66949999996</v>
      </c>
      <c r="K15" s="38">
        <v>794780.32033999998</v>
      </c>
      <c r="L15" s="38">
        <v>867478.87418000004</v>
      </c>
      <c r="M15" s="38">
        <v>878997.16844000004</v>
      </c>
      <c r="N15" s="38">
        <v>944396.57249000017</v>
      </c>
      <c r="O15" s="74">
        <f t="shared" si="0"/>
        <v>796555.81990333332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86622.066680000164</v>
      </c>
      <c r="D16" s="38">
        <v>74249.715120000066</v>
      </c>
      <c r="E16" s="38">
        <v>87899.148440000019</v>
      </c>
      <c r="F16" s="38">
        <v>73515.046589999925</v>
      </c>
      <c r="G16" s="38">
        <v>81799.970289999968</v>
      </c>
      <c r="H16" s="38">
        <v>83833.258180000004</v>
      </c>
      <c r="I16" s="38">
        <v>87751.317389999982</v>
      </c>
      <c r="J16" s="38">
        <v>84800.07564000017</v>
      </c>
      <c r="K16" s="38">
        <v>88840.005400000024</v>
      </c>
      <c r="L16" s="38">
        <v>94080.516860000091</v>
      </c>
      <c r="M16" s="38">
        <v>99971.279670000076</v>
      </c>
      <c r="N16" s="38">
        <v>115829.9627299998</v>
      </c>
      <c r="O16" s="74">
        <f t="shared" si="0"/>
        <v>88266.030249166695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1169.3793599999999</v>
      </c>
      <c r="D17" s="41">
        <v>1609.7837</v>
      </c>
      <c r="E17" s="41">
        <v>2640.3809499999998</v>
      </c>
      <c r="F17" s="41">
        <v>3283.6755700000003</v>
      </c>
      <c r="G17" s="41">
        <v>5497.7950600000004</v>
      </c>
      <c r="H17" s="41">
        <v>3317.6881600000006</v>
      </c>
      <c r="I17" s="41">
        <v>1578.0389700000001</v>
      </c>
      <c r="J17" s="41">
        <v>1749.04468</v>
      </c>
      <c r="K17" s="41">
        <v>1939.66911</v>
      </c>
      <c r="L17" s="41">
        <v>1373.6896300000001</v>
      </c>
      <c r="M17" s="41">
        <v>2538.9094699999996</v>
      </c>
      <c r="N17" s="41">
        <v>2084.8104499999999</v>
      </c>
      <c r="O17" s="73">
        <f t="shared" si="0"/>
        <v>2398.5720925000001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33879.401209999996</v>
      </c>
      <c r="D18" s="43">
        <v>39374.70074</v>
      </c>
      <c r="E18" s="43">
        <v>47239.278770000004</v>
      </c>
      <c r="F18" s="43">
        <v>42406.626669999998</v>
      </c>
      <c r="G18" s="43">
        <v>47255.759760000001</v>
      </c>
      <c r="H18" s="43">
        <v>63055.160870000007</v>
      </c>
      <c r="I18" s="43">
        <v>48651.337479999995</v>
      </c>
      <c r="J18" s="43">
        <v>51941.972900000008</v>
      </c>
      <c r="K18" s="43">
        <v>67758.190789999993</v>
      </c>
      <c r="L18" s="43">
        <v>38348.574370000002</v>
      </c>
      <c r="M18" s="43">
        <v>55898.93507</v>
      </c>
      <c r="N18" s="43">
        <v>56181.353020000002</v>
      </c>
      <c r="O18" s="73">
        <f t="shared" si="0"/>
        <v>49332.60763749999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785261.38221000019</v>
      </c>
      <c r="D19" s="45">
        <f t="shared" ref="D19:N19" si="3">SUM(D15:D18)</f>
        <v>753085.05170000007</v>
      </c>
      <c r="E19" s="45">
        <f t="shared" si="3"/>
        <v>942452.73168999981</v>
      </c>
      <c r="F19" s="45">
        <f t="shared" si="3"/>
        <v>895979.01185999997</v>
      </c>
      <c r="G19" s="45">
        <f t="shared" si="3"/>
        <v>940013.41046000016</v>
      </c>
      <c r="H19" s="45">
        <f t="shared" si="3"/>
        <v>963695.21620999998</v>
      </c>
      <c r="I19" s="45">
        <f t="shared" si="3"/>
        <v>864910.95972000004</v>
      </c>
      <c r="J19" s="45">
        <f t="shared" si="3"/>
        <v>982739.76272000023</v>
      </c>
      <c r="K19" s="45">
        <f t="shared" si="3"/>
        <v>953318.18564000004</v>
      </c>
      <c r="L19" s="45">
        <f t="shared" si="3"/>
        <v>1001281.6550400002</v>
      </c>
      <c r="M19" s="45">
        <f t="shared" si="3"/>
        <v>1037406.2926500001</v>
      </c>
      <c r="N19" s="45">
        <f t="shared" si="3"/>
        <v>1118492.69869</v>
      </c>
      <c r="O19" s="76">
        <f t="shared" si="0"/>
        <v>936553.02988249995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N25" si="4">+C14/C8</f>
        <v>23.541251463537094</v>
      </c>
      <c r="D20" s="47">
        <f t="shared" si="4"/>
        <v>23.087915159355447</v>
      </c>
      <c r="E20" s="47">
        <f t="shared" si="4"/>
        <v>23.600557164727654</v>
      </c>
      <c r="F20" s="47">
        <f t="shared" si="4"/>
        <v>25.36660828221957</v>
      </c>
      <c r="G20" s="47">
        <f t="shared" si="4"/>
        <v>23.852353772783484</v>
      </c>
      <c r="H20" s="47">
        <f t="shared" si="4"/>
        <v>24.047229456786813</v>
      </c>
      <c r="I20" s="47">
        <f t="shared" si="4"/>
        <v>19.208751845468264</v>
      </c>
      <c r="J20" s="47">
        <f t="shared" si="4"/>
        <v>21.736201982593236</v>
      </c>
      <c r="K20" s="47">
        <f t="shared" si="4"/>
        <v>20.020398897498641</v>
      </c>
      <c r="L20" s="47">
        <f t="shared" si="4"/>
        <v>21.157818800800936</v>
      </c>
      <c r="M20" s="47">
        <f t="shared" si="4"/>
        <v>20.550158447247998</v>
      </c>
      <c r="N20" s="47">
        <f t="shared" si="4"/>
        <v>19.985420079547595</v>
      </c>
      <c r="O20" s="84">
        <f t="shared" si="0"/>
        <v>22.179555446047232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4"/>
        <v>39.122186944935734</v>
      </c>
      <c r="D21" s="49">
        <f t="shared" si="4"/>
        <v>37.060650289930855</v>
      </c>
      <c r="E21" s="49">
        <f t="shared" si="4"/>
        <v>36.911647868348616</v>
      </c>
      <c r="F21" s="49">
        <f t="shared" si="4"/>
        <v>42.778591421412052</v>
      </c>
      <c r="G21" s="49">
        <f t="shared" si="4"/>
        <v>37.664712899228434</v>
      </c>
      <c r="H21" s="49">
        <f t="shared" si="4"/>
        <v>40.225936260693267</v>
      </c>
      <c r="I21" s="49">
        <f t="shared" si="4"/>
        <v>30.566405932217648</v>
      </c>
      <c r="J21" s="49">
        <f t="shared" si="4"/>
        <v>34.909389244955342</v>
      </c>
      <c r="K21" s="49">
        <f t="shared" si="4"/>
        <v>32.347591385429382</v>
      </c>
      <c r="L21" s="49">
        <f t="shared" si="4"/>
        <v>33.948220333424651</v>
      </c>
      <c r="M21" s="49">
        <f t="shared" si="4"/>
        <v>32.892907549302102</v>
      </c>
      <c r="N21" s="49">
        <f t="shared" si="4"/>
        <v>33.470249946484273</v>
      </c>
      <c r="O21" s="3">
        <f t="shared" si="0"/>
        <v>35.99154083969686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4"/>
        <v>5.8112214329800187</v>
      </c>
      <c r="D22" s="49">
        <f t="shared" si="4"/>
        <v>5.4467220598591597</v>
      </c>
      <c r="E22" s="49">
        <f t="shared" si="4"/>
        <v>5.4868382297128599</v>
      </c>
      <c r="F22" s="49">
        <f t="shared" si="4"/>
        <v>4.7855127320661319</v>
      </c>
      <c r="G22" s="49">
        <f t="shared" si="4"/>
        <v>5.1729570789856432</v>
      </c>
      <c r="H22" s="49">
        <f t="shared" si="4"/>
        <v>4.904824372805991</v>
      </c>
      <c r="I22" s="49">
        <f t="shared" si="4"/>
        <v>4.7102156409017706</v>
      </c>
      <c r="J22" s="49">
        <f t="shared" si="4"/>
        <v>4.569461991593931</v>
      </c>
      <c r="K22" s="49">
        <f t="shared" si="4"/>
        <v>4.5405297659204757</v>
      </c>
      <c r="L22" s="49">
        <f t="shared" si="4"/>
        <v>4.7290900201065691</v>
      </c>
      <c r="M22" s="49">
        <f t="shared" si="4"/>
        <v>4.7798842777910631</v>
      </c>
      <c r="N22" s="49">
        <f t="shared" si="4"/>
        <v>4.6641685886284847</v>
      </c>
      <c r="O22" s="85">
        <f t="shared" si="0"/>
        <v>4.9667855159460084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4"/>
        <v>20.515427368421051</v>
      </c>
      <c r="D23" s="51">
        <f t="shared" si="4"/>
        <v>27.284469491525424</v>
      </c>
      <c r="E23" s="51">
        <f t="shared" si="4"/>
        <v>38.829131617647057</v>
      </c>
      <c r="F23" s="51">
        <f t="shared" si="4"/>
        <v>52.121834444444453</v>
      </c>
      <c r="G23" s="51">
        <f t="shared" si="4"/>
        <v>85.903047812500006</v>
      </c>
      <c r="H23" s="51">
        <f t="shared" si="4"/>
        <v>48.789531764705892</v>
      </c>
      <c r="I23" s="51">
        <f t="shared" si="4"/>
        <v>21.616972191780821</v>
      </c>
      <c r="J23" s="51">
        <f t="shared" si="4"/>
        <v>23.320595733333334</v>
      </c>
      <c r="K23" s="51">
        <f t="shared" si="4"/>
        <v>28.524545735294119</v>
      </c>
      <c r="L23" s="51">
        <f t="shared" si="4"/>
        <v>20.502830298507465</v>
      </c>
      <c r="M23" s="51">
        <f t="shared" si="4"/>
        <v>42.315157833333323</v>
      </c>
      <c r="N23" s="51">
        <f t="shared" si="4"/>
        <v>29.783006428571429</v>
      </c>
      <c r="O23" s="48">
        <f t="shared" si="0"/>
        <v>36.625545893338696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4"/>
        <v>11.642405914089347</v>
      </c>
      <c r="D24" s="53">
        <f t="shared" si="4"/>
        <v>11.842015260150376</v>
      </c>
      <c r="E24" s="53">
        <f t="shared" si="4"/>
        <v>13.523984760950473</v>
      </c>
      <c r="F24" s="53">
        <f t="shared" si="4"/>
        <v>13.40285292983565</v>
      </c>
      <c r="G24" s="53">
        <f t="shared" si="4"/>
        <v>14.5671269297164</v>
      </c>
      <c r="H24" s="53">
        <f t="shared" si="4"/>
        <v>18.901427119304557</v>
      </c>
      <c r="I24" s="53">
        <f t="shared" si="4"/>
        <v>15.366815375868603</v>
      </c>
      <c r="J24" s="53">
        <f t="shared" si="4"/>
        <v>18.464974369001069</v>
      </c>
      <c r="K24" s="53">
        <f t="shared" si="4"/>
        <v>21.408591086887835</v>
      </c>
      <c r="L24" s="53">
        <f t="shared" si="4"/>
        <v>12.990709474932251</v>
      </c>
      <c r="M24" s="53">
        <f t="shared" si="4"/>
        <v>18.11371842838626</v>
      </c>
      <c r="N24" s="53">
        <f t="shared" si="4"/>
        <v>14.569852961618258</v>
      </c>
      <c r="O24" s="48">
        <f t="shared" si="0"/>
        <v>15.39953955089509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 t="shared" si="4"/>
        <v>22.542310383522324</v>
      </c>
      <c r="D25" s="55">
        <f t="shared" si="4"/>
        <v>22.002660230227601</v>
      </c>
      <c r="E25" s="55">
        <f t="shared" si="4"/>
        <v>22.775011036224349</v>
      </c>
      <c r="F25" s="55">
        <f t="shared" si="4"/>
        <v>24.382371672789613</v>
      </c>
      <c r="G25" s="55">
        <f t="shared" si="4"/>
        <v>23.206769625734463</v>
      </c>
      <c r="H25" s="55">
        <f t="shared" si="4"/>
        <v>23.666966679191532</v>
      </c>
      <c r="I25" s="55">
        <f t="shared" si="4"/>
        <v>18.946155828349873</v>
      </c>
      <c r="J25" s="55">
        <f t="shared" si="4"/>
        <v>21.537141413982035</v>
      </c>
      <c r="K25" s="55">
        <f t="shared" si="4"/>
        <v>20.125360164664656</v>
      </c>
      <c r="L25" s="55">
        <f t="shared" si="4"/>
        <v>20.659465502414069</v>
      </c>
      <c r="M25" s="55">
        <f t="shared" si="4"/>
        <v>20.427817671904538</v>
      </c>
      <c r="N25" s="55">
        <f t="shared" si="4"/>
        <v>19.630944585263972</v>
      </c>
      <c r="O25" s="81">
        <f t="shared" si="0"/>
        <v>21.658581232855752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>
    <pageSetUpPr fitToPage="1"/>
  </sheetPr>
  <dimension ref="A1:IS108"/>
  <sheetViews>
    <sheetView defaultGridColor="0" colorId="22" zoomScale="60" zoomScaleNormal="67" workbookViewId="0">
      <selection activeCell="A4" sqref="A4"/>
    </sheetView>
  </sheetViews>
  <sheetFormatPr defaultColWidth="14.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255" width="9.625" style="15" customWidth="1"/>
    <col min="256" max="16384" width="14.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37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5" t="s">
        <v>23</v>
      </c>
      <c r="B8" s="1" t="s">
        <v>27</v>
      </c>
      <c r="C8" s="25">
        <v>24954</v>
      </c>
      <c r="D8" s="25">
        <v>20812</v>
      </c>
      <c r="E8" s="25">
        <v>23656</v>
      </c>
      <c r="F8" s="25">
        <v>24736</v>
      </c>
      <c r="G8" s="25">
        <v>24147</v>
      </c>
      <c r="H8" s="25">
        <v>25690</v>
      </c>
      <c r="I8" s="25">
        <v>28534</v>
      </c>
      <c r="J8" s="25">
        <v>25643</v>
      </c>
      <c r="K8" s="25">
        <v>30953</v>
      </c>
      <c r="L8" s="25">
        <v>34855</v>
      </c>
      <c r="M8" s="25">
        <v>29762</v>
      </c>
      <c r="N8" s="25">
        <v>32457</v>
      </c>
      <c r="O8" s="83">
        <f t="shared" ref="O8:O25" si="0">AVERAGE(C8:N8)</f>
        <v>27183.25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5"/>
      <c r="B9" s="2" t="s">
        <v>25</v>
      </c>
      <c r="C9" s="27">
        <v>12175</v>
      </c>
      <c r="D9" s="27">
        <v>10237</v>
      </c>
      <c r="E9" s="27">
        <v>12195</v>
      </c>
      <c r="F9" s="27">
        <v>12802</v>
      </c>
      <c r="G9" s="27">
        <v>12980</v>
      </c>
      <c r="H9" s="27">
        <v>14150</v>
      </c>
      <c r="I9" s="27">
        <v>14023</v>
      </c>
      <c r="J9" s="27">
        <v>12055</v>
      </c>
      <c r="K9" s="27">
        <v>15409</v>
      </c>
      <c r="L9" s="27">
        <v>18456</v>
      </c>
      <c r="M9" s="27">
        <v>15317</v>
      </c>
      <c r="N9" s="27">
        <v>14551</v>
      </c>
      <c r="O9" s="28">
        <f t="shared" si="0"/>
        <v>13695.833333333334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5"/>
      <c r="B10" s="2" t="s">
        <v>26</v>
      </c>
      <c r="C10" s="27">
        <v>12779</v>
      </c>
      <c r="D10" s="27">
        <v>10575</v>
      </c>
      <c r="E10" s="27">
        <v>11461</v>
      </c>
      <c r="F10" s="27">
        <v>11934</v>
      </c>
      <c r="G10" s="27">
        <v>11167</v>
      </c>
      <c r="H10" s="27">
        <v>11540</v>
      </c>
      <c r="I10" s="27">
        <v>14511</v>
      </c>
      <c r="J10" s="27">
        <v>13588</v>
      </c>
      <c r="K10" s="27">
        <v>15544</v>
      </c>
      <c r="L10" s="27">
        <v>16399</v>
      </c>
      <c r="M10" s="27">
        <v>14445</v>
      </c>
      <c r="N10" s="27">
        <v>17906</v>
      </c>
      <c r="O10" s="28">
        <f t="shared" si="0"/>
        <v>13487.416666666666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5"/>
      <c r="B11" s="1" t="s">
        <v>28</v>
      </c>
      <c r="C11" s="30">
        <v>45</v>
      </c>
      <c r="D11" s="30">
        <v>43</v>
      </c>
      <c r="E11" s="30">
        <v>44</v>
      </c>
      <c r="F11" s="30">
        <v>47</v>
      </c>
      <c r="G11" s="30">
        <v>54</v>
      </c>
      <c r="H11" s="30">
        <v>61</v>
      </c>
      <c r="I11" s="30">
        <v>75</v>
      </c>
      <c r="J11" s="30">
        <v>66</v>
      </c>
      <c r="K11" s="30">
        <v>63</v>
      </c>
      <c r="L11" s="30">
        <v>70</v>
      </c>
      <c r="M11" s="30">
        <v>54</v>
      </c>
      <c r="N11" s="30">
        <v>65</v>
      </c>
      <c r="O11" s="26">
        <f t="shared" si="0"/>
        <v>57.25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5"/>
      <c r="B12" s="1" t="s">
        <v>30</v>
      </c>
      <c r="C12" s="31">
        <v>2651</v>
      </c>
      <c r="D12" s="31">
        <v>3367</v>
      </c>
      <c r="E12" s="31">
        <v>3250</v>
      </c>
      <c r="F12" s="31">
        <v>3657</v>
      </c>
      <c r="G12" s="31">
        <v>3383</v>
      </c>
      <c r="H12" s="31">
        <v>3684</v>
      </c>
      <c r="I12" s="31">
        <v>3458</v>
      </c>
      <c r="J12" s="31">
        <v>2501</v>
      </c>
      <c r="K12" s="31">
        <v>2896</v>
      </c>
      <c r="L12" s="31">
        <v>3609</v>
      </c>
      <c r="M12" s="31">
        <v>3096</v>
      </c>
      <c r="N12" s="31">
        <v>4303</v>
      </c>
      <c r="O12" s="26">
        <f t="shared" si="0"/>
        <v>3321.25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50.1" customHeight="1">
      <c r="A13" s="128"/>
      <c r="B13" s="67" t="s">
        <v>8</v>
      </c>
      <c r="C13" s="32">
        <f t="shared" ref="C13:N13" si="1">SUM(C9:C12)</f>
        <v>27650</v>
      </c>
      <c r="D13" s="32">
        <f t="shared" si="1"/>
        <v>24222</v>
      </c>
      <c r="E13" s="32">
        <f t="shared" si="1"/>
        <v>26950</v>
      </c>
      <c r="F13" s="32">
        <f t="shared" si="1"/>
        <v>28440</v>
      </c>
      <c r="G13" s="32">
        <f t="shared" si="1"/>
        <v>27584</v>
      </c>
      <c r="H13" s="32">
        <f t="shared" si="1"/>
        <v>29435</v>
      </c>
      <c r="I13" s="32">
        <f t="shared" si="1"/>
        <v>32067</v>
      </c>
      <c r="J13" s="32">
        <f t="shared" si="1"/>
        <v>28210</v>
      </c>
      <c r="K13" s="32">
        <f t="shared" si="1"/>
        <v>33912</v>
      </c>
      <c r="L13" s="32">
        <f t="shared" si="1"/>
        <v>38534</v>
      </c>
      <c r="M13" s="32">
        <f t="shared" si="1"/>
        <v>32912</v>
      </c>
      <c r="N13" s="32">
        <f t="shared" si="1"/>
        <v>36825</v>
      </c>
      <c r="O13" s="69">
        <f t="shared" si="0"/>
        <v>30561.75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45" customHeight="1">
      <c r="A14" s="125" t="s">
        <v>9</v>
      </c>
      <c r="B14" s="1" t="s">
        <v>27</v>
      </c>
      <c r="C14" s="35">
        <v>655137.36264009983</v>
      </c>
      <c r="D14" s="35">
        <v>593718.09678699996</v>
      </c>
      <c r="E14" s="35">
        <v>724579.75929000007</v>
      </c>
      <c r="F14" s="35">
        <v>655656.87776399998</v>
      </c>
      <c r="G14" s="35">
        <v>612188.69656000007</v>
      </c>
      <c r="H14" s="35">
        <v>634866.77130999998</v>
      </c>
      <c r="I14" s="35">
        <v>755414.68013000011</v>
      </c>
      <c r="J14" s="35">
        <v>631916.44155999995</v>
      </c>
      <c r="K14" s="35">
        <v>683965.60073000006</v>
      </c>
      <c r="L14" s="35">
        <v>757866.28227000008</v>
      </c>
      <c r="M14" s="35">
        <v>662012.85234999994</v>
      </c>
      <c r="N14" s="35">
        <v>695954.03387000016</v>
      </c>
      <c r="O14" s="73">
        <f t="shared" si="0"/>
        <v>671939.78793842508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39.950000000000003" customHeight="1">
      <c r="A15" s="125"/>
      <c r="B15" s="2" t="s">
        <v>25</v>
      </c>
      <c r="C15" s="38">
        <v>519196.67216000007</v>
      </c>
      <c r="D15" s="38">
        <v>476079.65575000003</v>
      </c>
      <c r="E15" s="38">
        <v>597412.49098999996</v>
      </c>
      <c r="F15" s="38">
        <v>545120.91941000009</v>
      </c>
      <c r="G15" s="38">
        <v>519474.21581999992</v>
      </c>
      <c r="H15" s="38">
        <v>550275.42966999998</v>
      </c>
      <c r="I15" s="38">
        <v>654145.47675000003</v>
      </c>
      <c r="J15" s="38">
        <v>537348.39546000003</v>
      </c>
      <c r="K15" s="38">
        <v>577360.13795</v>
      </c>
      <c r="L15" s="38">
        <v>651506.61383000005</v>
      </c>
      <c r="M15" s="38">
        <v>559861.55660999997</v>
      </c>
      <c r="N15" s="38">
        <v>584301.57906999998</v>
      </c>
      <c r="O15" s="74">
        <f t="shared" si="0"/>
        <v>564340.26195583341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39.950000000000003" customHeight="1">
      <c r="A16" s="125"/>
      <c r="B16" s="2" t="s">
        <v>26</v>
      </c>
      <c r="C16" s="38">
        <v>135940.69048009976</v>
      </c>
      <c r="D16" s="38">
        <v>117638.44103699992</v>
      </c>
      <c r="E16" s="38">
        <v>127167.26830000011</v>
      </c>
      <c r="F16" s="38">
        <v>110535.95835399989</v>
      </c>
      <c r="G16" s="38">
        <v>92714.480740000145</v>
      </c>
      <c r="H16" s="38">
        <v>84591.341639999999</v>
      </c>
      <c r="I16" s="38">
        <v>101269.20338000008</v>
      </c>
      <c r="J16" s="38">
        <v>94568.04609999992</v>
      </c>
      <c r="K16" s="38">
        <v>106605.46278000006</v>
      </c>
      <c r="L16" s="38">
        <v>106359.66844000004</v>
      </c>
      <c r="M16" s="38">
        <v>102151.29573999997</v>
      </c>
      <c r="N16" s="38">
        <v>111652.45480000018</v>
      </c>
      <c r="O16" s="74">
        <f t="shared" si="0"/>
        <v>107599.52598259167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45" customHeight="1">
      <c r="A17" s="125"/>
      <c r="B17" s="1" t="s">
        <v>28</v>
      </c>
      <c r="C17" s="41">
        <v>1640.2718100000002</v>
      </c>
      <c r="D17" s="41">
        <v>1576.7856099999999</v>
      </c>
      <c r="E17" s="41">
        <v>1442.4907499999999</v>
      </c>
      <c r="F17" s="41">
        <v>1658.3594900000001</v>
      </c>
      <c r="G17" s="41">
        <v>2851.7214899999999</v>
      </c>
      <c r="H17" s="41">
        <v>2072.1223009999999</v>
      </c>
      <c r="I17" s="41">
        <v>1927.3090099999999</v>
      </c>
      <c r="J17" s="41">
        <v>2237.8697099999999</v>
      </c>
      <c r="K17" s="41">
        <v>2018.7224900000001</v>
      </c>
      <c r="L17" s="41">
        <v>2930.0375899999999</v>
      </c>
      <c r="M17" s="41">
        <v>2831.0519899999999</v>
      </c>
      <c r="N17" s="41">
        <v>2205.0266499999998</v>
      </c>
      <c r="O17" s="73">
        <f t="shared" si="0"/>
        <v>2115.9807409166665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45" customHeight="1">
      <c r="A18" s="125"/>
      <c r="B18" s="1" t="s">
        <v>30</v>
      </c>
      <c r="C18" s="43">
        <v>24750.77982</v>
      </c>
      <c r="D18" s="43">
        <v>30337.114941999993</v>
      </c>
      <c r="E18" s="43">
        <v>31411.619749999998</v>
      </c>
      <c r="F18" s="43">
        <v>35284.386166000004</v>
      </c>
      <c r="G18" s="43">
        <v>27531.327960000002</v>
      </c>
      <c r="H18" s="43">
        <v>33441.923118999999</v>
      </c>
      <c r="I18" s="43">
        <v>32738.075599999996</v>
      </c>
      <c r="J18" s="43">
        <v>26051.775549999998</v>
      </c>
      <c r="K18" s="43">
        <v>34657.621610000002</v>
      </c>
      <c r="L18" s="43">
        <v>35595.626839999997</v>
      </c>
      <c r="M18" s="43">
        <v>31642.549359999994</v>
      </c>
      <c r="N18" s="43">
        <v>47139.416840000005</v>
      </c>
      <c r="O18" s="73">
        <f t="shared" si="0"/>
        <v>32548.518129749998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50.1" customHeight="1">
      <c r="A19" s="128"/>
      <c r="B19" s="67" t="s">
        <v>8</v>
      </c>
      <c r="C19" s="45">
        <f>SUM(C15:C18)</f>
        <v>681528.41427009983</v>
      </c>
      <c r="D19" s="45">
        <f t="shared" ref="D19:N19" si="2">SUM(D15:D18)</f>
        <v>625631.99733899999</v>
      </c>
      <c r="E19" s="45">
        <f t="shared" si="2"/>
        <v>757433.86979000003</v>
      </c>
      <c r="F19" s="45">
        <f t="shared" si="2"/>
        <v>692599.62341999996</v>
      </c>
      <c r="G19" s="45">
        <f t="shared" si="2"/>
        <v>642571.74601000012</v>
      </c>
      <c r="H19" s="45">
        <f t="shared" si="2"/>
        <v>670380.81673000008</v>
      </c>
      <c r="I19" s="45">
        <f t="shared" si="2"/>
        <v>790080.06474000006</v>
      </c>
      <c r="J19" s="45">
        <f t="shared" si="2"/>
        <v>660206.08681999997</v>
      </c>
      <c r="K19" s="45">
        <f t="shared" si="2"/>
        <v>720641.94483000005</v>
      </c>
      <c r="L19" s="45">
        <f t="shared" si="2"/>
        <v>796391.94670000009</v>
      </c>
      <c r="M19" s="45">
        <f t="shared" si="2"/>
        <v>696486.45369999984</v>
      </c>
      <c r="N19" s="45">
        <f t="shared" si="2"/>
        <v>745298.47736000014</v>
      </c>
      <c r="O19" s="76">
        <f t="shared" si="0"/>
        <v>706604.28680909181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 ht="45" customHeight="1">
      <c r="A20" s="125" t="s">
        <v>10</v>
      </c>
      <c r="B20" s="1" t="s">
        <v>27</v>
      </c>
      <c r="C20" s="47">
        <f t="shared" ref="C20:N25" si="3">+C14/C8</f>
        <v>26.253801500364663</v>
      </c>
      <c r="D20" s="47">
        <f t="shared" si="3"/>
        <v>28.527680991110895</v>
      </c>
      <c r="E20" s="47">
        <f t="shared" si="3"/>
        <v>30.629851170527566</v>
      </c>
      <c r="F20" s="47">
        <f t="shared" si="3"/>
        <v>26.506180375323414</v>
      </c>
      <c r="G20" s="47">
        <f t="shared" si="3"/>
        <v>25.352577817534272</v>
      </c>
      <c r="H20" s="47">
        <f t="shared" si="3"/>
        <v>24.712603009342157</v>
      </c>
      <c r="I20" s="47">
        <f t="shared" si="3"/>
        <v>26.474195000000005</v>
      </c>
      <c r="J20" s="47">
        <f t="shared" si="3"/>
        <v>24.642843721873415</v>
      </c>
      <c r="K20" s="47">
        <f t="shared" si="3"/>
        <v>22.096908239265986</v>
      </c>
      <c r="L20" s="47">
        <f t="shared" si="3"/>
        <v>21.743402159518006</v>
      </c>
      <c r="M20" s="47">
        <f t="shared" si="3"/>
        <v>22.243560659565887</v>
      </c>
      <c r="N20" s="47">
        <f t="shared" si="3"/>
        <v>21.442340138336881</v>
      </c>
      <c r="O20" s="84">
        <f t="shared" si="0"/>
        <v>25.052162065230263</v>
      </c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</row>
    <row r="21" spans="1:253" ht="39.950000000000003" customHeight="1">
      <c r="A21" s="125"/>
      <c r="B21" s="2" t="s">
        <v>25</v>
      </c>
      <c r="C21" s="49">
        <f t="shared" si="3"/>
        <v>42.64449052648871</v>
      </c>
      <c r="D21" s="49">
        <f t="shared" si="3"/>
        <v>46.505778621666508</v>
      </c>
      <c r="E21" s="49">
        <f t="shared" si="3"/>
        <v>48.988314144321443</v>
      </c>
      <c r="F21" s="49">
        <f t="shared" si="3"/>
        <v>42.5809185603812</v>
      </c>
      <c r="G21" s="49">
        <f t="shared" si="3"/>
        <v>40.021126026194139</v>
      </c>
      <c r="H21" s="49">
        <f t="shared" si="3"/>
        <v>38.888722944876321</v>
      </c>
      <c r="I21" s="49">
        <f t="shared" si="3"/>
        <v>46.648040843614062</v>
      </c>
      <c r="J21" s="49">
        <f t="shared" si="3"/>
        <v>44.574732099543759</v>
      </c>
      <c r="K21" s="49">
        <f t="shared" si="3"/>
        <v>37.469020569147901</v>
      </c>
      <c r="L21" s="49">
        <f t="shared" si="3"/>
        <v>35.300531741980933</v>
      </c>
      <c r="M21" s="49">
        <f t="shared" si="3"/>
        <v>36.551645662335964</v>
      </c>
      <c r="N21" s="49">
        <f t="shared" si="3"/>
        <v>40.155424305546006</v>
      </c>
      <c r="O21" s="3">
        <f t="shared" si="0"/>
        <v>41.694062170508083</v>
      </c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</row>
    <row r="22" spans="1:253" ht="39.950000000000003" customHeight="1">
      <c r="A22" s="125"/>
      <c r="B22" s="2" t="s">
        <v>26</v>
      </c>
      <c r="C22" s="49">
        <f t="shared" si="3"/>
        <v>10.637819115744563</v>
      </c>
      <c r="D22" s="49">
        <f t="shared" si="3"/>
        <v>11.124202462127652</v>
      </c>
      <c r="E22" s="49">
        <f t="shared" si="3"/>
        <v>11.095652063519772</v>
      </c>
      <c r="F22" s="49">
        <f t="shared" si="3"/>
        <v>9.2622723608178212</v>
      </c>
      <c r="G22" s="49">
        <f t="shared" si="3"/>
        <v>8.3025414829408213</v>
      </c>
      <c r="H22" s="49">
        <f t="shared" si="3"/>
        <v>7.330272239168111</v>
      </c>
      <c r="I22" s="49">
        <f t="shared" si="3"/>
        <v>6.9787887381986131</v>
      </c>
      <c r="J22" s="49">
        <f t="shared" si="3"/>
        <v>6.9596736900206002</v>
      </c>
      <c r="K22" s="49">
        <f t="shared" si="3"/>
        <v>6.8583030609881668</v>
      </c>
      <c r="L22" s="49">
        <f t="shared" si="3"/>
        <v>6.4857411086041852</v>
      </c>
      <c r="M22" s="49">
        <f t="shared" si="3"/>
        <v>7.0717407919695381</v>
      </c>
      <c r="N22" s="49">
        <f t="shared" si="3"/>
        <v>6.2354772031721311</v>
      </c>
      <c r="O22" s="85">
        <f t="shared" si="0"/>
        <v>8.1952070264393289</v>
      </c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</row>
    <row r="23" spans="1:253" ht="45" customHeight="1">
      <c r="A23" s="125"/>
      <c r="B23" s="1" t="s">
        <v>28</v>
      </c>
      <c r="C23" s="51">
        <f t="shared" si="3"/>
        <v>36.450484666666668</v>
      </c>
      <c r="D23" s="51">
        <f t="shared" si="3"/>
        <v>36.66943279069767</v>
      </c>
      <c r="E23" s="51">
        <f t="shared" si="3"/>
        <v>32.783880681818182</v>
      </c>
      <c r="F23" s="51">
        <f t="shared" si="3"/>
        <v>35.284244468085106</v>
      </c>
      <c r="G23" s="51">
        <f t="shared" si="3"/>
        <v>52.809657222222221</v>
      </c>
      <c r="H23" s="51">
        <f t="shared" si="3"/>
        <v>33.969218049180327</v>
      </c>
      <c r="I23" s="51">
        <f t="shared" si="3"/>
        <v>25.697453466666666</v>
      </c>
      <c r="J23" s="51">
        <f t="shared" si="3"/>
        <v>33.907116818181819</v>
      </c>
      <c r="K23" s="51">
        <f t="shared" si="3"/>
        <v>32.043214126984125</v>
      </c>
      <c r="L23" s="51">
        <f t="shared" si="3"/>
        <v>41.857679857142855</v>
      </c>
      <c r="M23" s="51">
        <f t="shared" si="3"/>
        <v>52.426888703703703</v>
      </c>
      <c r="N23" s="51">
        <f t="shared" si="3"/>
        <v>33.923486923076922</v>
      </c>
      <c r="O23" s="48">
        <f t="shared" si="0"/>
        <v>37.318563147868851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5"/>
      <c r="B24" s="1" t="s">
        <v>30</v>
      </c>
      <c r="C24" s="53">
        <f t="shared" si="3"/>
        <v>9.3363937457563182</v>
      </c>
      <c r="D24" s="53">
        <f t="shared" si="3"/>
        <v>9.0101321479061465</v>
      </c>
      <c r="E24" s="53">
        <f t="shared" si="3"/>
        <v>9.6651137692307678</v>
      </c>
      <c r="F24" s="53">
        <f t="shared" si="3"/>
        <v>9.6484512348919882</v>
      </c>
      <c r="G24" s="53">
        <f t="shared" si="3"/>
        <v>8.1381401005025129</v>
      </c>
      <c r="H24" s="53">
        <f t="shared" si="3"/>
        <v>9.0776121387079254</v>
      </c>
      <c r="I24" s="53">
        <f t="shared" si="3"/>
        <v>9.4673440138808544</v>
      </c>
      <c r="J24" s="53">
        <f t="shared" si="3"/>
        <v>10.416543602558976</v>
      </c>
      <c r="K24" s="53">
        <f t="shared" si="3"/>
        <v>11.967410776933702</v>
      </c>
      <c r="L24" s="53">
        <f t="shared" si="3"/>
        <v>9.8630165807702959</v>
      </c>
      <c r="M24" s="53">
        <f t="shared" si="3"/>
        <v>10.220461679586561</v>
      </c>
      <c r="N24" s="53">
        <f t="shared" si="3"/>
        <v>10.955012047408786</v>
      </c>
      <c r="O24" s="48">
        <f t="shared" si="0"/>
        <v>9.8138026531779037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50.1" customHeight="1">
      <c r="A25" s="125"/>
      <c r="B25" s="67" t="s">
        <v>8</v>
      </c>
      <c r="C25" s="55">
        <f>+C19/C13</f>
        <v>24.648405579388783</v>
      </c>
      <c r="D25" s="55">
        <f t="shared" si="3"/>
        <v>25.82908089088432</v>
      </c>
      <c r="E25" s="55">
        <f t="shared" si="3"/>
        <v>28.105152867903527</v>
      </c>
      <c r="F25" s="55">
        <f t="shared" si="3"/>
        <v>24.353010668776371</v>
      </c>
      <c r="G25" s="55">
        <f t="shared" si="3"/>
        <v>23.295089400014504</v>
      </c>
      <c r="H25" s="55">
        <f t="shared" si="3"/>
        <v>22.774955553932397</v>
      </c>
      <c r="I25" s="55">
        <f t="shared" si="3"/>
        <v>24.638415341004773</v>
      </c>
      <c r="J25" s="55">
        <f t="shared" si="3"/>
        <v>23.403264332506204</v>
      </c>
      <c r="K25" s="55">
        <f t="shared" si="3"/>
        <v>21.250352230184006</v>
      </c>
      <c r="L25" s="55">
        <f t="shared" si="3"/>
        <v>20.66725350858982</v>
      </c>
      <c r="M25" s="55">
        <f t="shared" si="3"/>
        <v>21.162082331672334</v>
      </c>
      <c r="N25" s="55">
        <f t="shared" si="3"/>
        <v>20.238926744331302</v>
      </c>
      <c r="O25" s="81">
        <f t="shared" si="0"/>
        <v>23.363832454099029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</sheetData>
  <mergeCells count="6">
    <mergeCell ref="A20:A25"/>
    <mergeCell ref="A6:A7"/>
    <mergeCell ref="B6:B7"/>
    <mergeCell ref="O6:O7"/>
    <mergeCell ref="A8:A13"/>
    <mergeCell ref="A14:A19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50" orientation="landscape" r:id="rId1"/>
  <headerFooter alignWithMargins="0"/>
  <ignoredErrors>
    <ignoredError sqref="C13:N19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IS102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16384" width="9.625" style="15"/>
  </cols>
  <sheetData>
    <row r="1" spans="1:253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53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53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53" ht="27.75">
      <c r="A4" s="7" t="s">
        <v>36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53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53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53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53" ht="45" customHeight="1">
      <c r="A8" s="128" t="s">
        <v>23</v>
      </c>
      <c r="B8" s="5" t="s">
        <v>5</v>
      </c>
      <c r="C8" s="27">
        <v>5965</v>
      </c>
      <c r="D8" s="27">
        <v>5471</v>
      </c>
      <c r="E8" s="27">
        <v>4608</v>
      </c>
      <c r="F8" s="27">
        <v>4620</v>
      </c>
      <c r="G8" s="27">
        <v>4595</v>
      </c>
      <c r="H8" s="27">
        <v>4242</v>
      </c>
      <c r="I8" s="27">
        <v>5598</v>
      </c>
      <c r="J8" s="27">
        <v>4670</v>
      </c>
      <c r="K8" s="27">
        <v>4408</v>
      </c>
      <c r="L8" s="27">
        <v>4692</v>
      </c>
      <c r="M8" s="27">
        <v>3821</v>
      </c>
      <c r="N8" s="27">
        <v>4147</v>
      </c>
      <c r="O8" s="82">
        <f t="shared" ref="O8:O19" si="0">AVERAGE(C8:N8)</f>
        <v>4736.416666666667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53" ht="45" customHeight="1">
      <c r="A9" s="128"/>
      <c r="B9" s="5" t="s">
        <v>6</v>
      </c>
      <c r="C9" s="25">
        <v>45</v>
      </c>
      <c r="D9" s="25">
        <v>41</v>
      </c>
      <c r="E9" s="25">
        <v>42</v>
      </c>
      <c r="F9" s="25">
        <v>42</v>
      </c>
      <c r="G9" s="25">
        <v>40</v>
      </c>
      <c r="H9" s="25">
        <v>41</v>
      </c>
      <c r="I9" s="25">
        <v>52</v>
      </c>
      <c r="J9" s="25">
        <v>53</v>
      </c>
      <c r="K9" s="25">
        <v>52</v>
      </c>
      <c r="L9" s="25">
        <v>49</v>
      </c>
      <c r="M9" s="25">
        <v>41</v>
      </c>
      <c r="N9" s="25">
        <v>43</v>
      </c>
      <c r="O9" s="26">
        <f t="shared" si="0"/>
        <v>45.083333333333336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53" ht="45" customHeight="1">
      <c r="A10" s="128"/>
      <c r="B10" s="5" t="s">
        <v>7</v>
      </c>
      <c r="C10" s="27">
        <v>327</v>
      </c>
      <c r="D10" s="27">
        <v>301</v>
      </c>
      <c r="E10" s="27">
        <v>292</v>
      </c>
      <c r="F10" s="27">
        <v>122</v>
      </c>
      <c r="G10" s="27">
        <v>87</v>
      </c>
      <c r="H10" s="27">
        <v>145</v>
      </c>
      <c r="I10" s="27">
        <v>239</v>
      </c>
      <c r="J10" s="27">
        <v>288</v>
      </c>
      <c r="K10" s="27">
        <v>207</v>
      </c>
      <c r="L10" s="27">
        <v>212</v>
      </c>
      <c r="M10" s="27">
        <v>173</v>
      </c>
      <c r="N10" s="27">
        <v>289</v>
      </c>
      <c r="O10" s="28">
        <f t="shared" si="0"/>
        <v>223.5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53" ht="50.1" customHeight="1">
      <c r="A11" s="128"/>
      <c r="B11" s="67" t="s">
        <v>8</v>
      </c>
      <c r="C11" s="32">
        <f t="shared" ref="C11:N11" si="1">SUM(C8:C10)</f>
        <v>6337</v>
      </c>
      <c r="D11" s="32">
        <f t="shared" si="1"/>
        <v>5813</v>
      </c>
      <c r="E11" s="32">
        <f t="shared" si="1"/>
        <v>4942</v>
      </c>
      <c r="F11" s="32">
        <f t="shared" si="1"/>
        <v>4784</v>
      </c>
      <c r="G11" s="32">
        <f t="shared" si="1"/>
        <v>4722</v>
      </c>
      <c r="H11" s="32">
        <f>SUM(H8:H10)</f>
        <v>4428</v>
      </c>
      <c r="I11" s="32">
        <f>SUM(I8:I10)</f>
        <v>5889</v>
      </c>
      <c r="J11" s="32">
        <f t="shared" si="1"/>
        <v>5011</v>
      </c>
      <c r="K11" s="32">
        <f t="shared" si="1"/>
        <v>4667</v>
      </c>
      <c r="L11" s="32">
        <f t="shared" si="1"/>
        <v>4953</v>
      </c>
      <c r="M11" s="32">
        <f t="shared" si="1"/>
        <v>4035</v>
      </c>
      <c r="N11" s="32">
        <f t="shared" si="1"/>
        <v>4479</v>
      </c>
      <c r="O11" s="69">
        <f t="shared" si="0"/>
        <v>5005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53" ht="45" customHeight="1">
      <c r="A12" s="128" t="s">
        <v>9</v>
      </c>
      <c r="B12" s="5" t="s">
        <v>5</v>
      </c>
      <c r="C12" s="38">
        <v>483825.17209000007</v>
      </c>
      <c r="D12" s="38">
        <v>427283.85129000002</v>
      </c>
      <c r="E12" s="38">
        <v>372682.37263000011</v>
      </c>
      <c r="F12" s="38">
        <v>404214.06240999995</v>
      </c>
      <c r="G12" s="38">
        <v>378472.12263</v>
      </c>
      <c r="H12" s="38">
        <v>359060.85324999999</v>
      </c>
      <c r="I12" s="38">
        <v>403611.66250000009</v>
      </c>
      <c r="J12" s="38">
        <v>381141.93627000006</v>
      </c>
      <c r="K12" s="38">
        <v>340838.03455999994</v>
      </c>
      <c r="L12" s="38">
        <v>372432.69280000002</v>
      </c>
      <c r="M12" s="38">
        <v>314344.08736999996</v>
      </c>
      <c r="N12" s="38">
        <v>302848.05020999996</v>
      </c>
      <c r="O12" s="74">
        <f t="shared" si="0"/>
        <v>378396.24150083336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53" ht="45" customHeight="1">
      <c r="A13" s="129"/>
      <c r="B13" s="5" t="s">
        <v>6</v>
      </c>
      <c r="C13" s="35">
        <v>2325.3490700000002</v>
      </c>
      <c r="D13" s="35">
        <v>2573.75279</v>
      </c>
      <c r="E13" s="35">
        <v>2534.7066800000002</v>
      </c>
      <c r="F13" s="35">
        <v>2227.2193300000004</v>
      </c>
      <c r="G13" s="35">
        <v>2339.4719699999996</v>
      </c>
      <c r="H13" s="35">
        <v>2056.43849</v>
      </c>
      <c r="I13" s="35">
        <v>2073.0982300000005</v>
      </c>
      <c r="J13" s="35">
        <v>3106.6000600000002</v>
      </c>
      <c r="K13" s="35">
        <v>1551.5257500000002</v>
      </c>
      <c r="L13" s="35">
        <v>1939.1086500000001</v>
      </c>
      <c r="M13" s="35">
        <v>2036.0071100000005</v>
      </c>
      <c r="N13" s="35">
        <v>1985.69607</v>
      </c>
      <c r="O13" s="73">
        <f t="shared" si="0"/>
        <v>2229.0811833333332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53" ht="45" customHeight="1">
      <c r="A14" s="129"/>
      <c r="B14" s="5" t="s">
        <v>7</v>
      </c>
      <c r="C14" s="38">
        <v>31364.053030000003</v>
      </c>
      <c r="D14" s="38">
        <v>21975.621800000001</v>
      </c>
      <c r="E14" s="38">
        <v>20674.626379999998</v>
      </c>
      <c r="F14" s="38">
        <v>15352.489960000001</v>
      </c>
      <c r="G14" s="38">
        <v>15673.971089999999</v>
      </c>
      <c r="H14" s="38">
        <v>16442.106900000002</v>
      </c>
      <c r="I14" s="38">
        <v>20720.75606</v>
      </c>
      <c r="J14" s="38">
        <v>21995.946490000002</v>
      </c>
      <c r="K14" s="38">
        <v>17385.234260000001</v>
      </c>
      <c r="L14" s="38">
        <v>16733.61522</v>
      </c>
      <c r="M14" s="38">
        <v>15880.500810000001</v>
      </c>
      <c r="N14" s="38">
        <v>21369.817109999996</v>
      </c>
      <c r="O14" s="74">
        <f t="shared" si="0"/>
        <v>19630.72825916667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53" ht="50.1" customHeight="1">
      <c r="A15" s="129"/>
      <c r="B15" s="67" t="s">
        <v>8</v>
      </c>
      <c r="C15" s="45">
        <f t="shared" ref="C15:N15" si="2">SUM(C12:C14)</f>
        <v>517514.57419000007</v>
      </c>
      <c r="D15" s="45">
        <f>SUM(D12:D14)</f>
        <v>451833.22588000004</v>
      </c>
      <c r="E15" s="45">
        <f t="shared" si="2"/>
        <v>395891.70569000009</v>
      </c>
      <c r="F15" s="45">
        <f t="shared" si="2"/>
        <v>421793.77169999992</v>
      </c>
      <c r="G15" s="45">
        <f t="shared" si="2"/>
        <v>396485.56569000002</v>
      </c>
      <c r="H15" s="45">
        <f t="shared" si="2"/>
        <v>377559.39863999997</v>
      </c>
      <c r="I15" s="45">
        <f t="shared" si="2"/>
        <v>426405.51679000008</v>
      </c>
      <c r="J15" s="45">
        <f t="shared" si="2"/>
        <v>406244.48282000009</v>
      </c>
      <c r="K15" s="45">
        <f>SUM(K12:K14)</f>
        <v>359774.79456999991</v>
      </c>
      <c r="L15" s="45">
        <f t="shared" si="2"/>
        <v>391105.41667000001</v>
      </c>
      <c r="M15" s="45">
        <f t="shared" si="2"/>
        <v>332260.59528999997</v>
      </c>
      <c r="N15" s="45">
        <f t="shared" si="2"/>
        <v>326203.56338999997</v>
      </c>
      <c r="O15" s="76">
        <f t="shared" si="0"/>
        <v>400256.05094333336</v>
      </c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</row>
    <row r="16" spans="1:253" ht="45" customHeight="1">
      <c r="A16" s="128" t="s">
        <v>10</v>
      </c>
      <c r="B16" s="5" t="s">
        <v>5</v>
      </c>
      <c r="C16" s="49">
        <f t="shared" ref="C16:N19" si="3">+C12/C8</f>
        <v>81.110674281642929</v>
      </c>
      <c r="D16" s="49">
        <f t="shared" si="3"/>
        <v>78.09977175836228</v>
      </c>
      <c r="E16" s="49">
        <f t="shared" si="3"/>
        <v>80.877251004774337</v>
      </c>
      <c r="F16" s="49">
        <f t="shared" si="3"/>
        <v>87.492221300865793</v>
      </c>
      <c r="G16" s="49">
        <f t="shared" si="3"/>
        <v>82.366076742110991</v>
      </c>
      <c r="H16" s="49">
        <f t="shared" si="3"/>
        <v>84.644236975483253</v>
      </c>
      <c r="I16" s="49">
        <f t="shared" si="3"/>
        <v>72.099260896748859</v>
      </c>
      <c r="J16" s="49">
        <f t="shared" si="3"/>
        <v>81.614975646680961</v>
      </c>
      <c r="K16" s="49">
        <f t="shared" si="3"/>
        <v>77.322603121597083</v>
      </c>
      <c r="L16" s="49">
        <f t="shared" si="3"/>
        <v>79.376106734867861</v>
      </c>
      <c r="M16" s="49">
        <f t="shared" si="3"/>
        <v>82.267492114629675</v>
      </c>
      <c r="N16" s="49">
        <f t="shared" si="3"/>
        <v>73.028225273691817</v>
      </c>
      <c r="O16" s="50">
        <f t="shared" si="0"/>
        <v>80.024907987621319</v>
      </c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</row>
    <row r="17" spans="1:253" ht="45" customHeight="1">
      <c r="A17" s="129"/>
      <c r="B17" s="5" t="s">
        <v>6</v>
      </c>
      <c r="C17" s="47">
        <f t="shared" si="3"/>
        <v>51.674423777777783</v>
      </c>
      <c r="D17" s="47">
        <f t="shared" si="3"/>
        <v>62.77445829268293</v>
      </c>
      <c r="E17" s="47">
        <f t="shared" si="3"/>
        <v>60.350159047619051</v>
      </c>
      <c r="F17" s="47">
        <f t="shared" si="3"/>
        <v>53.029031666666675</v>
      </c>
      <c r="G17" s="47">
        <f t="shared" si="3"/>
        <v>58.48679924999999</v>
      </c>
      <c r="H17" s="47">
        <f t="shared" si="3"/>
        <v>50.157036341463417</v>
      </c>
      <c r="I17" s="47">
        <f t="shared" si="3"/>
        <v>39.867273653846162</v>
      </c>
      <c r="J17" s="47">
        <f t="shared" si="3"/>
        <v>58.615095471698119</v>
      </c>
      <c r="K17" s="47">
        <f t="shared" si="3"/>
        <v>29.837033653846159</v>
      </c>
      <c r="L17" s="47">
        <f t="shared" si="3"/>
        <v>39.573645918367347</v>
      </c>
      <c r="M17" s="47">
        <f t="shared" si="3"/>
        <v>49.658710000000013</v>
      </c>
      <c r="N17" s="47">
        <f t="shared" si="3"/>
        <v>46.17897837209302</v>
      </c>
      <c r="O17" s="48">
        <f t="shared" si="0"/>
        <v>50.016887120505061</v>
      </c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</row>
    <row r="18" spans="1:253" ht="45" customHeight="1">
      <c r="A18" s="129"/>
      <c r="B18" s="5" t="s">
        <v>7</v>
      </c>
      <c r="C18" s="49">
        <f t="shared" si="3"/>
        <v>95.914535259938845</v>
      </c>
      <c r="D18" s="49">
        <f t="shared" si="3"/>
        <v>73.008710299003326</v>
      </c>
      <c r="E18" s="49">
        <f t="shared" si="3"/>
        <v>70.80351499999999</v>
      </c>
      <c r="F18" s="49">
        <f t="shared" si="3"/>
        <v>125.84008163934426</v>
      </c>
      <c r="G18" s="49">
        <f t="shared" si="3"/>
        <v>180.16058724137929</v>
      </c>
      <c r="H18" s="49">
        <f t="shared" si="3"/>
        <v>113.39384068965519</v>
      </c>
      <c r="I18" s="49">
        <f t="shared" si="3"/>
        <v>86.697724100418412</v>
      </c>
      <c r="J18" s="49">
        <f t="shared" si="3"/>
        <v>76.374814201388901</v>
      </c>
      <c r="K18" s="49">
        <f>+K14/K10</f>
        <v>83.986638937198066</v>
      </c>
      <c r="L18" s="49">
        <f>+L14/L10</f>
        <v>78.932147264150942</v>
      </c>
      <c r="M18" s="49">
        <f>+M14/M10</f>
        <v>91.794802369942204</v>
      </c>
      <c r="N18" s="49">
        <f>+N14/N10</f>
        <v>73.944003840830433</v>
      </c>
      <c r="O18" s="50">
        <f t="shared" si="0"/>
        <v>95.904283403604154</v>
      </c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</row>
    <row r="19" spans="1:253" ht="50.1" customHeight="1">
      <c r="A19" s="129"/>
      <c r="B19" s="67" t="s">
        <v>8</v>
      </c>
      <c r="C19" s="55">
        <f t="shared" si="3"/>
        <v>81.665547449897446</v>
      </c>
      <c r="D19" s="55">
        <f t="shared" si="3"/>
        <v>77.72806225356959</v>
      </c>
      <c r="E19" s="55">
        <f t="shared" si="3"/>
        <v>80.107589172399855</v>
      </c>
      <c r="F19" s="55">
        <f t="shared" si="3"/>
        <v>88.1675944188963</v>
      </c>
      <c r="G19" s="55">
        <f t="shared" si="3"/>
        <v>83.965600527318941</v>
      </c>
      <c r="H19" s="55">
        <f t="shared" si="3"/>
        <v>85.266350189701896</v>
      </c>
      <c r="I19" s="55">
        <f t="shared" si="3"/>
        <v>72.407117811173393</v>
      </c>
      <c r="J19" s="55">
        <f t="shared" si="3"/>
        <v>81.070541372979463</v>
      </c>
      <c r="K19" s="55">
        <f t="shared" si="3"/>
        <v>77.089092472680505</v>
      </c>
      <c r="L19" s="55">
        <f t="shared" si="3"/>
        <v>78.963338717948716</v>
      </c>
      <c r="M19" s="55">
        <f t="shared" si="3"/>
        <v>82.344633281288722</v>
      </c>
      <c r="N19" s="55">
        <f t="shared" si="3"/>
        <v>72.829551995981234</v>
      </c>
      <c r="O19" s="81">
        <f t="shared" si="0"/>
        <v>80.13375163865301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</row>
    <row r="24" spans="1:25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</row>
    <row r="25" spans="1:25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</sheetData>
  <mergeCells count="6">
    <mergeCell ref="A16:A19"/>
    <mergeCell ref="A6:A7"/>
    <mergeCell ref="B6:B7"/>
    <mergeCell ref="O6:O7"/>
    <mergeCell ref="A8:A11"/>
    <mergeCell ref="A12:A15"/>
  </mergeCells>
  <phoneticPr fontId="0" type="noConversion"/>
  <printOptions horizontalCentered="1" verticalCentered="1"/>
  <pageMargins left="0.39370078740157483" right="0.39370078740157483" top="0.39370078740157483" bottom="0.78740157480314965" header="0" footer="0"/>
  <pageSetup paperSize="9" scale="5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IS102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16384" width="9.625" style="15"/>
  </cols>
  <sheetData>
    <row r="1" spans="1:253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53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53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53" ht="27.75">
      <c r="A4" s="7" t="s">
        <v>35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53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53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53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53" ht="45" customHeight="1">
      <c r="A8" s="128" t="s">
        <v>23</v>
      </c>
      <c r="B8" s="5" t="s">
        <v>5</v>
      </c>
      <c r="C8" s="27">
        <v>5070</v>
      </c>
      <c r="D8" s="27">
        <v>4942</v>
      </c>
      <c r="E8" s="27">
        <v>6111</v>
      </c>
      <c r="F8" s="27">
        <v>4779</v>
      </c>
      <c r="G8" s="27">
        <v>4238</v>
      </c>
      <c r="H8" s="27">
        <v>4269</v>
      </c>
      <c r="I8" s="27">
        <v>4634</v>
      </c>
      <c r="J8" s="27">
        <v>4630</v>
      </c>
      <c r="K8" s="27">
        <v>3946</v>
      </c>
      <c r="L8" s="27">
        <v>6094</v>
      </c>
      <c r="M8" s="27">
        <v>5574</v>
      </c>
      <c r="N8" s="27">
        <v>4510</v>
      </c>
      <c r="O8" s="82">
        <f t="shared" ref="O8:O15" si="0">AVERAGE(C8:N8)</f>
        <v>4899.75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53" ht="45" customHeight="1">
      <c r="A9" s="128"/>
      <c r="B9" s="5" t="s">
        <v>6</v>
      </c>
      <c r="C9" s="25">
        <v>45</v>
      </c>
      <c r="D9" s="25">
        <v>42</v>
      </c>
      <c r="E9" s="25">
        <v>46</v>
      </c>
      <c r="F9" s="25">
        <v>40</v>
      </c>
      <c r="G9" s="25">
        <v>42</v>
      </c>
      <c r="H9" s="25">
        <v>40</v>
      </c>
      <c r="I9" s="25">
        <v>46</v>
      </c>
      <c r="J9" s="25">
        <v>44</v>
      </c>
      <c r="K9" s="25">
        <v>41</v>
      </c>
      <c r="L9" s="25">
        <v>51</v>
      </c>
      <c r="M9" s="25">
        <v>45</v>
      </c>
      <c r="N9" s="25">
        <v>41</v>
      </c>
      <c r="O9" s="26">
        <f t="shared" si="0"/>
        <v>43.583333333333336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53" ht="45" customHeight="1">
      <c r="A10" s="128"/>
      <c r="B10" s="5" t="s">
        <v>7</v>
      </c>
      <c r="C10" s="27">
        <v>151</v>
      </c>
      <c r="D10" s="27">
        <v>110</v>
      </c>
      <c r="E10" s="27">
        <v>132</v>
      </c>
      <c r="F10" s="27">
        <v>112</v>
      </c>
      <c r="G10" s="27">
        <v>120</v>
      </c>
      <c r="H10" s="27">
        <v>171</v>
      </c>
      <c r="I10" s="27">
        <v>204</v>
      </c>
      <c r="J10" s="27">
        <v>217</v>
      </c>
      <c r="K10" s="27">
        <v>301</v>
      </c>
      <c r="L10" s="27">
        <v>360</v>
      </c>
      <c r="M10" s="27">
        <v>371</v>
      </c>
      <c r="N10" s="27">
        <v>268</v>
      </c>
      <c r="O10" s="28">
        <f t="shared" si="0"/>
        <v>209.75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53" ht="50.1" customHeight="1">
      <c r="A11" s="128"/>
      <c r="B11" s="67" t="s">
        <v>8</v>
      </c>
      <c r="C11" s="32">
        <f t="shared" ref="C11:N11" si="1">SUM(C8:C10)</f>
        <v>5266</v>
      </c>
      <c r="D11" s="32">
        <f t="shared" si="1"/>
        <v>5094</v>
      </c>
      <c r="E11" s="32">
        <f t="shared" si="1"/>
        <v>6289</v>
      </c>
      <c r="F11" s="32">
        <f t="shared" si="1"/>
        <v>4931</v>
      </c>
      <c r="G11" s="32">
        <f t="shared" si="1"/>
        <v>4400</v>
      </c>
      <c r="H11" s="32">
        <f t="shared" si="1"/>
        <v>4480</v>
      </c>
      <c r="I11" s="32">
        <f t="shared" si="1"/>
        <v>4884</v>
      </c>
      <c r="J11" s="32">
        <f t="shared" si="1"/>
        <v>4891</v>
      </c>
      <c r="K11" s="32">
        <f t="shared" si="1"/>
        <v>4288</v>
      </c>
      <c r="L11" s="32">
        <f t="shared" si="1"/>
        <v>6505</v>
      </c>
      <c r="M11" s="32">
        <f t="shared" si="1"/>
        <v>5990</v>
      </c>
      <c r="N11" s="32">
        <f t="shared" si="1"/>
        <v>4819</v>
      </c>
      <c r="O11" s="69">
        <f t="shared" si="0"/>
        <v>5153.083333333333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53" ht="45" customHeight="1">
      <c r="A12" s="128" t="s">
        <v>9</v>
      </c>
      <c r="B12" s="5" t="s">
        <v>5</v>
      </c>
      <c r="C12" s="38">
        <v>280480.86336999998</v>
      </c>
      <c r="D12" s="38">
        <v>329512.94576000003</v>
      </c>
      <c r="E12" s="38">
        <v>425058.52082999994</v>
      </c>
      <c r="F12" s="38">
        <v>361381.65756999998</v>
      </c>
      <c r="G12" s="38">
        <v>350411.69039999996</v>
      </c>
      <c r="H12" s="38">
        <v>351408.63441</v>
      </c>
      <c r="I12" s="38">
        <v>327286.7125599999</v>
      </c>
      <c r="J12" s="38">
        <v>394683.57300999999</v>
      </c>
      <c r="K12" s="38">
        <v>298642.85202000005</v>
      </c>
      <c r="L12" s="38">
        <v>501667.18734999996</v>
      </c>
      <c r="M12" s="38">
        <v>398484.54212</v>
      </c>
      <c r="N12" s="38">
        <v>328778.31898999994</v>
      </c>
      <c r="O12" s="74">
        <f t="shared" si="0"/>
        <v>362316.45819916663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53" ht="45" customHeight="1">
      <c r="A13" s="129"/>
      <c r="B13" s="5" t="s">
        <v>6</v>
      </c>
      <c r="C13" s="35">
        <v>1999.9930800000002</v>
      </c>
      <c r="D13" s="35">
        <v>1772.4403900000002</v>
      </c>
      <c r="E13" s="35">
        <v>1488.9195199999999</v>
      </c>
      <c r="F13" s="35">
        <v>1549.8922400000001</v>
      </c>
      <c r="G13" s="35">
        <v>1352.8721699999999</v>
      </c>
      <c r="H13" s="35">
        <v>1224.2184400000001</v>
      </c>
      <c r="I13" s="35">
        <v>1403.57107</v>
      </c>
      <c r="J13" s="35">
        <v>1604.1442199999999</v>
      </c>
      <c r="K13" s="35">
        <v>1391.5733</v>
      </c>
      <c r="L13" s="35">
        <v>3409.5167599999995</v>
      </c>
      <c r="M13" s="35">
        <v>2000.3976599999996</v>
      </c>
      <c r="N13" s="35">
        <v>6305.6905700000007</v>
      </c>
      <c r="O13" s="73">
        <f t="shared" si="0"/>
        <v>2125.2691183333332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53" ht="45" customHeight="1">
      <c r="A14" s="129"/>
      <c r="B14" s="5" t="s">
        <v>7</v>
      </c>
      <c r="C14" s="38">
        <v>7303.1210300000002</v>
      </c>
      <c r="D14" s="38">
        <v>4740.3436999999994</v>
      </c>
      <c r="E14" s="38">
        <v>3369.3996799999995</v>
      </c>
      <c r="F14" s="38">
        <v>2700.1457100000002</v>
      </c>
      <c r="G14" s="38">
        <v>3174.9036099999998</v>
      </c>
      <c r="H14" s="38">
        <v>8877.4761700000017</v>
      </c>
      <c r="I14" s="38">
        <v>16733.474920000001</v>
      </c>
      <c r="J14" s="38">
        <v>14765.63535</v>
      </c>
      <c r="K14" s="38">
        <v>19116.05053</v>
      </c>
      <c r="L14" s="38">
        <v>25365.48573</v>
      </c>
      <c r="M14" s="38">
        <v>22711.414640000003</v>
      </c>
      <c r="N14" s="38">
        <v>16217.282910000002</v>
      </c>
      <c r="O14" s="74">
        <f t="shared" si="0"/>
        <v>12089.561164999999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53" ht="50.1" customHeight="1">
      <c r="A15" s="129"/>
      <c r="B15" s="67" t="s">
        <v>8</v>
      </c>
      <c r="C15" s="45">
        <f t="shared" ref="C15:N15" si="2">SUM(C12:C14)</f>
        <v>289783.97747999994</v>
      </c>
      <c r="D15" s="45">
        <f t="shared" si="2"/>
        <v>336025.72985000006</v>
      </c>
      <c r="E15" s="45">
        <f t="shared" si="2"/>
        <v>429916.8400299999</v>
      </c>
      <c r="F15" s="45">
        <f t="shared" si="2"/>
        <v>365631.69552000001</v>
      </c>
      <c r="G15" s="45">
        <f t="shared" si="2"/>
        <v>354939.46617999993</v>
      </c>
      <c r="H15" s="45">
        <f t="shared" si="2"/>
        <v>361510.32902</v>
      </c>
      <c r="I15" s="45">
        <f t="shared" si="2"/>
        <v>345423.75854999991</v>
      </c>
      <c r="J15" s="45">
        <f t="shared" si="2"/>
        <v>411053.35258000001</v>
      </c>
      <c r="K15" s="45">
        <f t="shared" si="2"/>
        <v>319150.47585000005</v>
      </c>
      <c r="L15" s="45">
        <f t="shared" si="2"/>
        <v>530442.18984000001</v>
      </c>
      <c r="M15" s="45">
        <f t="shared" si="2"/>
        <v>423196.35441999999</v>
      </c>
      <c r="N15" s="45">
        <f t="shared" si="2"/>
        <v>351301.29246999993</v>
      </c>
      <c r="O15" s="76">
        <f t="shared" si="0"/>
        <v>376531.28848250001</v>
      </c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</row>
    <row r="16" spans="1:253" ht="45" customHeight="1">
      <c r="A16" s="128" t="s">
        <v>10</v>
      </c>
      <c r="B16" s="5" t="s">
        <v>5</v>
      </c>
      <c r="C16" s="49">
        <f t="shared" ref="C16:O16" si="3">+C12/C8</f>
        <v>55.321669303747527</v>
      </c>
      <c r="D16" s="49">
        <f t="shared" si="3"/>
        <v>66.676031112909754</v>
      </c>
      <c r="E16" s="49">
        <f t="shared" si="3"/>
        <v>69.556295341188004</v>
      </c>
      <c r="F16" s="49">
        <f t="shared" si="3"/>
        <v>75.618677039129523</v>
      </c>
      <c r="G16" s="49">
        <f t="shared" si="3"/>
        <v>82.683268145351576</v>
      </c>
      <c r="H16" s="49">
        <f t="shared" si="3"/>
        <v>82.31638191848208</v>
      </c>
      <c r="I16" s="49">
        <f t="shared" si="3"/>
        <v>70.627257781614134</v>
      </c>
      <c r="J16" s="49">
        <f t="shared" si="3"/>
        <v>85.244832183585316</v>
      </c>
      <c r="K16" s="49">
        <f t="shared" si="3"/>
        <v>75.682425752660933</v>
      </c>
      <c r="L16" s="49">
        <f t="shared" si="3"/>
        <v>82.321494478175254</v>
      </c>
      <c r="M16" s="49">
        <f t="shared" si="3"/>
        <v>71.489871209185509</v>
      </c>
      <c r="N16" s="49">
        <f t="shared" si="3"/>
        <v>72.899848999999989</v>
      </c>
      <c r="O16" s="50">
        <f t="shared" si="3"/>
        <v>73.945907076721596</v>
      </c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</row>
    <row r="17" spans="1:253" ht="45" customHeight="1">
      <c r="A17" s="129"/>
      <c r="B17" s="5" t="s">
        <v>6</v>
      </c>
      <c r="C17" s="47">
        <f t="shared" ref="C17:O17" si="4">+C13/C9</f>
        <v>44.444290666666674</v>
      </c>
      <c r="D17" s="47">
        <f t="shared" si="4"/>
        <v>42.200961666666672</v>
      </c>
      <c r="E17" s="47">
        <f t="shared" si="4"/>
        <v>32.36781565217391</v>
      </c>
      <c r="F17" s="47">
        <f t="shared" si="4"/>
        <v>38.747306000000002</v>
      </c>
      <c r="G17" s="47">
        <f t="shared" si="4"/>
        <v>32.211242142857138</v>
      </c>
      <c r="H17" s="47">
        <f t="shared" si="4"/>
        <v>30.605461000000002</v>
      </c>
      <c r="I17" s="47">
        <f t="shared" si="4"/>
        <v>30.512414565217391</v>
      </c>
      <c r="J17" s="47">
        <f t="shared" si="4"/>
        <v>36.457823181818178</v>
      </c>
      <c r="K17" s="47">
        <f t="shared" si="4"/>
        <v>33.94081219512195</v>
      </c>
      <c r="L17" s="47">
        <f t="shared" si="4"/>
        <v>66.853269803921563</v>
      </c>
      <c r="M17" s="47">
        <f t="shared" si="4"/>
        <v>44.453281333333322</v>
      </c>
      <c r="N17" s="47">
        <f t="shared" si="4"/>
        <v>153.79733097560978</v>
      </c>
      <c r="O17" s="48">
        <f t="shared" si="4"/>
        <v>48.763344971319306</v>
      </c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</row>
    <row r="18" spans="1:253" ht="45" customHeight="1">
      <c r="A18" s="129"/>
      <c r="B18" s="5" t="s">
        <v>7</v>
      </c>
      <c r="C18" s="49">
        <f t="shared" ref="C18:O18" si="5">+C14/C10</f>
        <v>48.365039933774838</v>
      </c>
      <c r="D18" s="49">
        <f t="shared" si="5"/>
        <v>43.094033636363633</v>
      </c>
      <c r="E18" s="49">
        <f t="shared" si="5"/>
        <v>25.525755151515149</v>
      </c>
      <c r="F18" s="49">
        <f t="shared" si="5"/>
        <v>24.108443839285716</v>
      </c>
      <c r="G18" s="49">
        <f t="shared" si="5"/>
        <v>26.457530083333332</v>
      </c>
      <c r="H18" s="49">
        <f t="shared" si="5"/>
        <v>51.915065321637435</v>
      </c>
      <c r="I18" s="49">
        <f t="shared" si="5"/>
        <v>82.026837843137258</v>
      </c>
      <c r="J18" s="49">
        <f t="shared" si="5"/>
        <v>68.044402534562209</v>
      </c>
      <c r="K18" s="49">
        <f t="shared" si="5"/>
        <v>63.508473521594688</v>
      </c>
      <c r="L18" s="49">
        <f t="shared" si="5"/>
        <v>70.459682583333333</v>
      </c>
      <c r="M18" s="49">
        <f t="shared" si="5"/>
        <v>61.216751051212945</v>
      </c>
      <c r="N18" s="49">
        <f t="shared" si="5"/>
        <v>60.512249664179109</v>
      </c>
      <c r="O18" s="50">
        <f t="shared" si="5"/>
        <v>57.637955494636465</v>
      </c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</row>
    <row r="19" spans="1:253" ht="50.1" customHeight="1">
      <c r="A19" s="129"/>
      <c r="B19" s="67" t="s">
        <v>8</v>
      </c>
      <c r="C19" s="55">
        <f t="shared" ref="C19:O19" si="6">+C15/C11</f>
        <v>55.029239931636909</v>
      </c>
      <c r="D19" s="55">
        <f t="shared" si="6"/>
        <v>65.96500389674128</v>
      </c>
      <c r="E19" s="55">
        <f t="shared" si="6"/>
        <v>68.360127211003331</v>
      </c>
      <c r="F19" s="55">
        <f t="shared" si="6"/>
        <v>74.149603634151291</v>
      </c>
      <c r="G19" s="55">
        <f t="shared" si="6"/>
        <v>80.668060495454526</v>
      </c>
      <c r="H19" s="55">
        <f t="shared" si="6"/>
        <v>80.69426987053572</v>
      </c>
      <c r="I19" s="55">
        <f t="shared" si="6"/>
        <v>70.725585288697772</v>
      </c>
      <c r="J19" s="55">
        <f t="shared" si="6"/>
        <v>84.042803635248418</v>
      </c>
      <c r="K19" s="55">
        <f t="shared" si="6"/>
        <v>74.42874903218285</v>
      </c>
      <c r="L19" s="55">
        <f t="shared" si="6"/>
        <v>81.543764771714066</v>
      </c>
      <c r="M19" s="55">
        <f t="shared" si="6"/>
        <v>70.650476530884802</v>
      </c>
      <c r="N19" s="55">
        <f t="shared" si="6"/>
        <v>72.899209892093779</v>
      </c>
      <c r="O19" s="81">
        <f t="shared" si="6"/>
        <v>73.069124663065807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</row>
    <row r="24" spans="1:25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</row>
    <row r="25" spans="1:25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</sheetData>
  <mergeCells count="6">
    <mergeCell ref="A8:A11"/>
    <mergeCell ref="A12:A15"/>
    <mergeCell ref="A16:A19"/>
    <mergeCell ref="O6:O7"/>
    <mergeCell ref="B6:B7"/>
    <mergeCell ref="A6:A7"/>
  </mergeCells>
  <phoneticPr fontId="0" type="noConversion"/>
  <printOptions horizontalCentered="1" verticalCentered="1"/>
  <pageMargins left="0.39370078740157483" right="0.39370078740157483" top="0.39370078740157483" bottom="0.78740157480314965" header="0" footer="0"/>
  <pageSetup paperSize="9" scale="5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IS102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16384" width="9.625" style="15"/>
  </cols>
  <sheetData>
    <row r="1" spans="1:253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53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53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53" ht="27.75">
      <c r="A4" s="7" t="s">
        <v>34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53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53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53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53" ht="45" customHeight="1">
      <c r="A8" s="128" t="s">
        <v>23</v>
      </c>
      <c r="B8" s="5" t="s">
        <v>5</v>
      </c>
      <c r="C8" s="64" t="s">
        <v>12</v>
      </c>
      <c r="D8" s="64" t="s">
        <v>12</v>
      </c>
      <c r="E8" s="64" t="s">
        <v>12</v>
      </c>
      <c r="F8" s="64" t="s">
        <v>12</v>
      </c>
      <c r="G8" s="64" t="s">
        <v>12</v>
      </c>
      <c r="H8" s="64" t="s">
        <v>12</v>
      </c>
      <c r="I8" s="27">
        <v>3047</v>
      </c>
      <c r="J8" s="27">
        <v>3257</v>
      </c>
      <c r="K8" s="27">
        <v>4364</v>
      </c>
      <c r="L8" s="27">
        <v>4533</v>
      </c>
      <c r="M8" s="27">
        <v>3768</v>
      </c>
      <c r="N8" s="27">
        <v>3254</v>
      </c>
      <c r="O8" s="82">
        <f t="shared" ref="O8:O15" si="0">AVERAGE(C8:N8)</f>
        <v>3703.8333333333335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53" ht="45" customHeight="1">
      <c r="A9" s="128"/>
      <c r="B9" s="5" t="s">
        <v>6</v>
      </c>
      <c r="C9" s="25">
        <v>42</v>
      </c>
      <c r="D9" s="25">
        <v>47</v>
      </c>
      <c r="E9" s="25">
        <v>47</v>
      </c>
      <c r="F9" s="25">
        <v>40</v>
      </c>
      <c r="G9" s="25">
        <v>44</v>
      </c>
      <c r="H9" s="25">
        <v>43</v>
      </c>
      <c r="I9" s="25">
        <v>44</v>
      </c>
      <c r="J9" s="25">
        <v>44</v>
      </c>
      <c r="K9" s="25">
        <v>44</v>
      </c>
      <c r="L9" s="25">
        <v>44</v>
      </c>
      <c r="M9" s="25">
        <v>42</v>
      </c>
      <c r="N9" s="25">
        <v>39</v>
      </c>
      <c r="O9" s="26">
        <f t="shared" si="0"/>
        <v>43.333333333333336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53" ht="45" customHeight="1">
      <c r="A10" s="128"/>
      <c r="B10" s="5" t="s">
        <v>7</v>
      </c>
      <c r="C10" s="27">
        <v>13</v>
      </c>
      <c r="D10" s="27">
        <v>18</v>
      </c>
      <c r="E10" s="27">
        <v>40</v>
      </c>
      <c r="F10" s="27">
        <v>60</v>
      </c>
      <c r="G10" s="27">
        <v>71</v>
      </c>
      <c r="H10" s="27">
        <v>73</v>
      </c>
      <c r="I10" s="27">
        <v>96</v>
      </c>
      <c r="J10" s="27">
        <v>102</v>
      </c>
      <c r="K10" s="27">
        <v>102</v>
      </c>
      <c r="L10" s="27">
        <v>105</v>
      </c>
      <c r="M10" s="27">
        <v>145</v>
      </c>
      <c r="N10" s="27">
        <v>109</v>
      </c>
      <c r="O10" s="28">
        <f t="shared" si="0"/>
        <v>77.833333333333329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53" ht="50.1" customHeight="1">
      <c r="A11" s="128"/>
      <c r="B11" s="67" t="s">
        <v>8</v>
      </c>
      <c r="C11" s="32">
        <f t="shared" ref="C11:N11" si="1">SUM(C8:C10)</f>
        <v>55</v>
      </c>
      <c r="D11" s="32">
        <f t="shared" si="1"/>
        <v>65</v>
      </c>
      <c r="E11" s="32">
        <f t="shared" si="1"/>
        <v>87</v>
      </c>
      <c r="F11" s="32">
        <f t="shared" si="1"/>
        <v>100</v>
      </c>
      <c r="G11" s="32">
        <f t="shared" si="1"/>
        <v>115</v>
      </c>
      <c r="H11" s="32">
        <f t="shared" si="1"/>
        <v>116</v>
      </c>
      <c r="I11" s="32">
        <f t="shared" si="1"/>
        <v>3187</v>
      </c>
      <c r="J11" s="32">
        <f t="shared" si="1"/>
        <v>3403</v>
      </c>
      <c r="K11" s="32">
        <f t="shared" si="1"/>
        <v>4510</v>
      </c>
      <c r="L11" s="32">
        <f t="shared" si="1"/>
        <v>4682</v>
      </c>
      <c r="M11" s="32">
        <f t="shared" si="1"/>
        <v>3955</v>
      </c>
      <c r="N11" s="32">
        <f t="shared" si="1"/>
        <v>3402</v>
      </c>
      <c r="O11" s="69">
        <f t="shared" si="0"/>
        <v>1973.0833333333333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53" ht="45" customHeight="1">
      <c r="A12" s="128" t="s">
        <v>9</v>
      </c>
      <c r="B12" s="5" t="s">
        <v>5</v>
      </c>
      <c r="C12" s="70" t="s">
        <v>12</v>
      </c>
      <c r="D12" s="70" t="s">
        <v>12</v>
      </c>
      <c r="E12" s="70" t="s">
        <v>12</v>
      </c>
      <c r="F12" s="70" t="s">
        <v>12</v>
      </c>
      <c r="G12" s="70" t="s">
        <v>12</v>
      </c>
      <c r="H12" s="70" t="s">
        <v>12</v>
      </c>
      <c r="I12" s="38">
        <v>178232.4</v>
      </c>
      <c r="J12" s="38">
        <v>215872</v>
      </c>
      <c r="K12" s="38">
        <v>271850.5</v>
      </c>
      <c r="L12" s="38">
        <v>294053.09999999998</v>
      </c>
      <c r="M12" s="38">
        <v>252492.31082000001</v>
      </c>
      <c r="N12" s="38">
        <v>193901.83554999999</v>
      </c>
      <c r="O12" s="74">
        <f t="shared" si="0"/>
        <v>234400.35772833333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53" ht="45" customHeight="1">
      <c r="A13" s="129"/>
      <c r="B13" s="5" t="s">
        <v>6</v>
      </c>
      <c r="C13" s="35">
        <v>1217.9000000000001</v>
      </c>
      <c r="D13" s="35">
        <v>1553.3</v>
      </c>
      <c r="E13" s="35">
        <v>1639.4</v>
      </c>
      <c r="F13" s="35">
        <v>1303.3</v>
      </c>
      <c r="G13" s="35">
        <v>1323.9</v>
      </c>
      <c r="H13" s="35">
        <v>1414.6</v>
      </c>
      <c r="I13" s="35">
        <v>1314.1999999999998</v>
      </c>
      <c r="J13" s="35">
        <v>1415.3</v>
      </c>
      <c r="K13" s="35">
        <v>1331.8</v>
      </c>
      <c r="L13" s="35">
        <v>1405.3</v>
      </c>
      <c r="M13" s="35">
        <v>1624.2084299999997</v>
      </c>
      <c r="N13" s="35">
        <v>1436.45436</v>
      </c>
      <c r="O13" s="73">
        <f t="shared" si="0"/>
        <v>1414.9718991666666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53" ht="45" customHeight="1">
      <c r="A14" s="129"/>
      <c r="B14" s="5" t="s">
        <v>7</v>
      </c>
      <c r="C14" s="38">
        <v>1055.7</v>
      </c>
      <c r="D14" s="38">
        <v>4535.5</v>
      </c>
      <c r="E14" s="38">
        <v>5337.7000000000007</v>
      </c>
      <c r="F14" s="38">
        <v>7624.2000000000007</v>
      </c>
      <c r="G14" s="38">
        <v>8609.9</v>
      </c>
      <c r="H14" s="38">
        <v>6590.6</v>
      </c>
      <c r="I14" s="38">
        <v>12441.3</v>
      </c>
      <c r="J14" s="38">
        <v>10522.5</v>
      </c>
      <c r="K14" s="38">
        <v>10778.3</v>
      </c>
      <c r="L14" s="38">
        <v>18739</v>
      </c>
      <c r="M14" s="38">
        <v>12729.223669999999</v>
      </c>
      <c r="N14" s="38">
        <v>8462.93678</v>
      </c>
      <c r="O14" s="74">
        <f t="shared" si="0"/>
        <v>8952.2383708333327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53" ht="50.1" customHeight="1">
      <c r="A15" s="129"/>
      <c r="B15" s="67" t="s">
        <v>8</v>
      </c>
      <c r="C15" s="45">
        <f t="shared" ref="C15:N15" si="2">SUM(C12:C14)</f>
        <v>2273.6000000000004</v>
      </c>
      <c r="D15" s="45">
        <f t="shared" si="2"/>
        <v>6088.8</v>
      </c>
      <c r="E15" s="45">
        <f t="shared" si="2"/>
        <v>6977.1</v>
      </c>
      <c r="F15" s="45">
        <f t="shared" si="2"/>
        <v>8927.5</v>
      </c>
      <c r="G15" s="45">
        <f t="shared" si="2"/>
        <v>9933.7999999999993</v>
      </c>
      <c r="H15" s="45">
        <f t="shared" si="2"/>
        <v>8005.2000000000007</v>
      </c>
      <c r="I15" s="45">
        <f t="shared" si="2"/>
        <v>191987.9</v>
      </c>
      <c r="J15" s="45">
        <f t="shared" si="2"/>
        <v>227809.8</v>
      </c>
      <c r="K15" s="45">
        <f t="shared" si="2"/>
        <v>283960.59999999998</v>
      </c>
      <c r="L15" s="45">
        <f t="shared" si="2"/>
        <v>314197.39999999997</v>
      </c>
      <c r="M15" s="45">
        <f t="shared" si="2"/>
        <v>266845.74291999999</v>
      </c>
      <c r="N15" s="45">
        <f t="shared" si="2"/>
        <v>203801.22668999998</v>
      </c>
      <c r="O15" s="76">
        <f t="shared" si="0"/>
        <v>127567.38913416665</v>
      </c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</row>
    <row r="16" spans="1:253" ht="45" customHeight="1">
      <c r="A16" s="128" t="s">
        <v>10</v>
      </c>
      <c r="B16" s="5" t="s">
        <v>5</v>
      </c>
      <c r="C16" s="77" t="s">
        <v>12</v>
      </c>
      <c r="D16" s="77" t="s">
        <v>12</v>
      </c>
      <c r="E16" s="77" t="s">
        <v>12</v>
      </c>
      <c r="F16" s="77" t="s">
        <v>12</v>
      </c>
      <c r="G16" s="77" t="s">
        <v>12</v>
      </c>
      <c r="H16" s="77" t="s">
        <v>12</v>
      </c>
      <c r="I16" s="49">
        <v>58.494387922546764</v>
      </c>
      <c r="J16" s="49">
        <v>66.279398219220141</v>
      </c>
      <c r="K16" s="49">
        <v>62.293881759853349</v>
      </c>
      <c r="L16" s="49">
        <v>64.86942422236929</v>
      </c>
      <c r="M16" s="49">
        <v>67.009636629511675</v>
      </c>
      <c r="N16" s="49">
        <v>59.588763229870928</v>
      </c>
      <c r="O16" s="50">
        <f>+O12/O8</f>
        <v>63.285881580794666</v>
      </c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</row>
    <row r="17" spans="1:253" ht="45" customHeight="1">
      <c r="A17" s="129"/>
      <c r="B17" s="5" t="s">
        <v>6</v>
      </c>
      <c r="C17" s="47">
        <v>28.99761904761905</v>
      </c>
      <c r="D17" s="47">
        <v>33.048936170212762</v>
      </c>
      <c r="E17" s="47">
        <v>34.880851063829788</v>
      </c>
      <c r="F17" s="47">
        <v>32.582499999999996</v>
      </c>
      <c r="G17" s="47">
        <v>30.088636363636365</v>
      </c>
      <c r="H17" s="47">
        <v>32.897674418604652</v>
      </c>
      <c r="I17" s="47">
        <v>29.868181818181814</v>
      </c>
      <c r="J17" s="47">
        <v>32.165909090909089</v>
      </c>
      <c r="K17" s="47">
        <v>30.268181818181816</v>
      </c>
      <c r="L17" s="47">
        <v>31.938636363636363</v>
      </c>
      <c r="M17" s="47">
        <v>38.671629285714275</v>
      </c>
      <c r="N17" s="47">
        <v>36.832163076923074</v>
      </c>
      <c r="O17" s="48">
        <f>+O13/O9</f>
        <v>32.653197673076917</v>
      </c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</row>
    <row r="18" spans="1:253" ht="45" customHeight="1">
      <c r="A18" s="129"/>
      <c r="B18" s="5" t="s">
        <v>7</v>
      </c>
      <c r="C18" s="49">
        <v>81.207692307692312</v>
      </c>
      <c r="D18" s="49">
        <v>251.97222222222223</v>
      </c>
      <c r="E18" s="49">
        <v>133.44250000000002</v>
      </c>
      <c r="F18" s="49">
        <v>127.07000000000001</v>
      </c>
      <c r="G18" s="49">
        <v>121.26619718309858</v>
      </c>
      <c r="H18" s="49">
        <v>90.282191780821918</v>
      </c>
      <c r="I18" s="49">
        <v>129.59687499999998</v>
      </c>
      <c r="J18" s="49">
        <v>103.16176470588235</v>
      </c>
      <c r="K18" s="49">
        <v>105.66960784313724</v>
      </c>
      <c r="L18" s="49">
        <v>178.46666666666667</v>
      </c>
      <c r="M18" s="49">
        <v>87.787749448275861</v>
      </c>
      <c r="N18" s="49">
        <v>77.641621834862391</v>
      </c>
      <c r="O18" s="50">
        <f>+O14/O10</f>
        <v>115.01805187366168</v>
      </c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</row>
    <row r="19" spans="1:253" ht="50.1" customHeight="1">
      <c r="A19" s="129"/>
      <c r="B19" s="67" t="s">
        <v>8</v>
      </c>
      <c r="C19" s="55">
        <f t="shared" ref="C19:H19" si="3">+C15/C11</f>
        <v>41.338181818181823</v>
      </c>
      <c r="D19" s="55">
        <f t="shared" si="3"/>
        <v>93.673846153846156</v>
      </c>
      <c r="E19" s="55">
        <f t="shared" si="3"/>
        <v>80.196551724137933</v>
      </c>
      <c r="F19" s="55">
        <f t="shared" si="3"/>
        <v>89.275000000000006</v>
      </c>
      <c r="G19" s="55">
        <f t="shared" si="3"/>
        <v>86.380869565217381</v>
      </c>
      <c r="H19" s="55">
        <f t="shared" si="3"/>
        <v>69.010344827586209</v>
      </c>
      <c r="I19" s="55">
        <f t="shared" ref="I19:N19" si="4">+I15/I11</f>
        <v>60.240947599623468</v>
      </c>
      <c r="J19" s="55">
        <f t="shared" si="4"/>
        <v>66.94381428151631</v>
      </c>
      <c r="K19" s="55">
        <f t="shared" si="4"/>
        <v>62.962439024390235</v>
      </c>
      <c r="L19" s="55">
        <f t="shared" si="4"/>
        <v>67.107518154634761</v>
      </c>
      <c r="M19" s="55">
        <f t="shared" si="4"/>
        <v>67.47047861441213</v>
      </c>
      <c r="N19" s="55">
        <f t="shared" si="4"/>
        <v>59.906298262786592</v>
      </c>
      <c r="O19" s="81">
        <f>+O15/O11</f>
        <v>64.653827326519405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</row>
    <row r="24" spans="1:25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</row>
    <row r="25" spans="1:25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</sheetData>
  <mergeCells count="6">
    <mergeCell ref="A16:A19"/>
    <mergeCell ref="A6:A7"/>
    <mergeCell ref="B6:B7"/>
    <mergeCell ref="O6:O7"/>
    <mergeCell ref="A8:A11"/>
    <mergeCell ref="A12:A15"/>
  </mergeCells>
  <phoneticPr fontId="0" type="noConversion"/>
  <printOptions horizontalCentered="1" verticalCentered="1"/>
  <pageMargins left="0.39370078740157483" right="0.39370078740157483" top="0.39370078740157483" bottom="0.78740157480314965" header="0" footer="0"/>
  <pageSetup paperSize="9" scale="5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>
    <pageSetUpPr fitToPage="1"/>
  </sheetPr>
  <dimension ref="A1:IS102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14" width="16.625" style="15" customWidth="1"/>
    <col min="15" max="15" width="18.625" style="15" customWidth="1"/>
    <col min="16" max="16384" width="9.625" style="15"/>
  </cols>
  <sheetData>
    <row r="1" spans="1:253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57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53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53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53" ht="27.75">
      <c r="A4" s="7" t="s">
        <v>33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53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53" ht="30" customHeight="1">
      <c r="A6" s="125" t="s">
        <v>13</v>
      </c>
      <c r="B6" s="125" t="s">
        <v>24</v>
      </c>
      <c r="C6" s="58" t="s">
        <v>2</v>
      </c>
      <c r="D6" s="59"/>
      <c r="E6" s="59"/>
      <c r="F6" s="59"/>
      <c r="G6" s="59"/>
      <c r="H6" s="58"/>
      <c r="I6" s="60"/>
      <c r="J6" s="60"/>
      <c r="K6" s="60"/>
      <c r="L6" s="60"/>
      <c r="M6" s="60"/>
      <c r="N6" s="61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53" ht="60" customHeight="1">
      <c r="A7" s="126"/>
      <c r="B7" s="127"/>
      <c r="C7" s="62" t="s">
        <v>14</v>
      </c>
      <c r="D7" s="62" t="s">
        <v>15</v>
      </c>
      <c r="E7" s="62" t="s">
        <v>16</v>
      </c>
      <c r="F7" s="62" t="s">
        <v>17</v>
      </c>
      <c r="G7" s="62" t="s">
        <v>18</v>
      </c>
      <c r="H7" s="62" t="s">
        <v>11</v>
      </c>
      <c r="I7" s="62" t="s">
        <v>3</v>
      </c>
      <c r="J7" s="62" t="s">
        <v>4</v>
      </c>
      <c r="K7" s="62" t="s">
        <v>19</v>
      </c>
      <c r="L7" s="62" t="s">
        <v>20</v>
      </c>
      <c r="M7" s="62" t="s">
        <v>21</v>
      </c>
      <c r="N7" s="63" t="s">
        <v>22</v>
      </c>
      <c r="O7" s="12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53" ht="45" customHeight="1">
      <c r="A8" s="128" t="s">
        <v>23</v>
      </c>
      <c r="B8" s="5" t="s">
        <v>5</v>
      </c>
      <c r="C8" s="64" t="s">
        <v>12</v>
      </c>
      <c r="D8" s="64" t="s">
        <v>12</v>
      </c>
      <c r="E8" s="64" t="s">
        <v>12</v>
      </c>
      <c r="F8" s="64" t="s">
        <v>12</v>
      </c>
      <c r="G8" s="64" t="s">
        <v>12</v>
      </c>
      <c r="H8" s="64" t="s">
        <v>12</v>
      </c>
      <c r="I8" s="64" t="s">
        <v>12</v>
      </c>
      <c r="J8" s="64" t="s">
        <v>12</v>
      </c>
      <c r="K8" s="64" t="s">
        <v>12</v>
      </c>
      <c r="L8" s="64" t="s">
        <v>12</v>
      </c>
      <c r="M8" s="64" t="s">
        <v>12</v>
      </c>
      <c r="N8" s="64" t="s">
        <v>12</v>
      </c>
      <c r="O8" s="65" t="s">
        <v>12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53" ht="45" customHeight="1">
      <c r="A9" s="128"/>
      <c r="B9" s="5" t="s">
        <v>6</v>
      </c>
      <c r="C9" s="66" t="s">
        <v>12</v>
      </c>
      <c r="D9" s="66" t="s">
        <v>12</v>
      </c>
      <c r="E9" s="66" t="s">
        <v>12</v>
      </c>
      <c r="F9" s="66" t="s">
        <v>12</v>
      </c>
      <c r="G9" s="66" t="s">
        <v>12</v>
      </c>
      <c r="H9" s="66" t="s">
        <v>12</v>
      </c>
      <c r="I9" s="25">
        <v>10</v>
      </c>
      <c r="J9" s="25">
        <v>44</v>
      </c>
      <c r="K9" s="25">
        <v>44</v>
      </c>
      <c r="L9" s="25">
        <v>46</v>
      </c>
      <c r="M9" s="25">
        <v>40</v>
      </c>
      <c r="N9" s="25">
        <v>44</v>
      </c>
      <c r="O9" s="26">
        <f>AVERAGE(C9:N9)</f>
        <v>38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53" ht="45" customHeight="1">
      <c r="A10" s="128"/>
      <c r="B10" s="5" t="s">
        <v>7</v>
      </c>
      <c r="C10" s="64" t="s">
        <v>12</v>
      </c>
      <c r="D10" s="64" t="s">
        <v>12</v>
      </c>
      <c r="E10" s="64" t="s">
        <v>12</v>
      </c>
      <c r="F10" s="64" t="s">
        <v>12</v>
      </c>
      <c r="G10" s="64" t="s">
        <v>12</v>
      </c>
      <c r="H10" s="64" t="s">
        <v>12</v>
      </c>
      <c r="I10" s="64" t="s">
        <v>12</v>
      </c>
      <c r="J10" s="27">
        <v>4</v>
      </c>
      <c r="K10" s="27">
        <v>43</v>
      </c>
      <c r="L10" s="27">
        <v>8</v>
      </c>
      <c r="M10" s="27">
        <v>12</v>
      </c>
      <c r="N10" s="27">
        <v>17</v>
      </c>
      <c r="O10" s="28">
        <f>AVERAGE(C10:N10)</f>
        <v>16.8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53" ht="50.1" customHeight="1">
      <c r="A11" s="128"/>
      <c r="B11" s="67" t="s">
        <v>8</v>
      </c>
      <c r="C11" s="68" t="s">
        <v>12</v>
      </c>
      <c r="D11" s="68" t="s">
        <v>12</v>
      </c>
      <c r="E11" s="68" t="s">
        <v>12</v>
      </c>
      <c r="F11" s="68" t="s">
        <v>12</v>
      </c>
      <c r="G11" s="68" t="s">
        <v>12</v>
      </c>
      <c r="H11" s="68" t="s">
        <v>12</v>
      </c>
      <c r="I11" s="32">
        <f t="shared" ref="I11:N11" si="0">SUM(I8:I10)</f>
        <v>10</v>
      </c>
      <c r="J11" s="32">
        <f t="shared" si="0"/>
        <v>48</v>
      </c>
      <c r="K11" s="32">
        <f t="shared" si="0"/>
        <v>87</v>
      </c>
      <c r="L11" s="32">
        <f t="shared" si="0"/>
        <v>54</v>
      </c>
      <c r="M11" s="32">
        <f t="shared" si="0"/>
        <v>52</v>
      </c>
      <c r="N11" s="32">
        <f t="shared" si="0"/>
        <v>61</v>
      </c>
      <c r="O11" s="69">
        <f>AVERAGE(C11:N11)</f>
        <v>52</v>
      </c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53" ht="45" customHeight="1">
      <c r="A12" s="128" t="s">
        <v>9</v>
      </c>
      <c r="B12" s="5" t="s">
        <v>5</v>
      </c>
      <c r="C12" s="70" t="s">
        <v>12</v>
      </c>
      <c r="D12" s="70" t="s">
        <v>12</v>
      </c>
      <c r="E12" s="70" t="s">
        <v>12</v>
      </c>
      <c r="F12" s="70" t="s">
        <v>12</v>
      </c>
      <c r="G12" s="70" t="s">
        <v>12</v>
      </c>
      <c r="H12" s="70" t="s">
        <v>12</v>
      </c>
      <c r="I12" s="70" t="s">
        <v>12</v>
      </c>
      <c r="J12" s="70" t="s">
        <v>12</v>
      </c>
      <c r="K12" s="70" t="s">
        <v>12</v>
      </c>
      <c r="L12" s="70" t="s">
        <v>12</v>
      </c>
      <c r="M12" s="70" t="s">
        <v>12</v>
      </c>
      <c r="N12" s="70" t="s">
        <v>12</v>
      </c>
      <c r="O12" s="71" t="s">
        <v>12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53" ht="45" customHeight="1">
      <c r="A13" s="129"/>
      <c r="B13" s="5" t="s">
        <v>6</v>
      </c>
      <c r="C13" s="72" t="s">
        <v>12</v>
      </c>
      <c r="D13" s="72" t="s">
        <v>12</v>
      </c>
      <c r="E13" s="72" t="s">
        <v>12</v>
      </c>
      <c r="F13" s="72" t="s">
        <v>12</v>
      </c>
      <c r="G13" s="72" t="s">
        <v>12</v>
      </c>
      <c r="H13" s="72" t="s">
        <v>12</v>
      </c>
      <c r="I13" s="35">
        <v>192.77503999999999</v>
      </c>
      <c r="J13" s="35">
        <v>883.18881999999996</v>
      </c>
      <c r="K13" s="35">
        <v>936.77825095999924</v>
      </c>
      <c r="L13" s="35">
        <v>832.39904999999999</v>
      </c>
      <c r="M13" s="35">
        <v>905.84965999999986</v>
      </c>
      <c r="N13" s="35">
        <v>1124.9117200000001</v>
      </c>
      <c r="O13" s="73">
        <f>AVERAGE(C13:N13)</f>
        <v>812.65042349333316</v>
      </c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53" ht="45" customHeight="1">
      <c r="A14" s="129"/>
      <c r="B14" s="5" t="s">
        <v>7</v>
      </c>
      <c r="C14" s="70" t="s">
        <v>12</v>
      </c>
      <c r="D14" s="70" t="s">
        <v>12</v>
      </c>
      <c r="E14" s="70" t="s">
        <v>12</v>
      </c>
      <c r="F14" s="70" t="s">
        <v>12</v>
      </c>
      <c r="G14" s="70" t="s">
        <v>12</v>
      </c>
      <c r="H14" s="70" t="s">
        <v>12</v>
      </c>
      <c r="I14" s="70" t="s">
        <v>12</v>
      </c>
      <c r="J14" s="38">
        <v>266.11117999999999</v>
      </c>
      <c r="K14" s="38">
        <v>5520.4217490400006</v>
      </c>
      <c r="L14" s="38">
        <v>76.600949999999997</v>
      </c>
      <c r="M14" s="38">
        <v>4077.0503399999998</v>
      </c>
      <c r="N14" s="38">
        <v>1352.0882799999999</v>
      </c>
      <c r="O14" s="74">
        <f>AVERAGE(C14:N14)</f>
        <v>2258.454499808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53" ht="50.1" customHeight="1">
      <c r="A15" s="129"/>
      <c r="B15" s="67" t="s">
        <v>8</v>
      </c>
      <c r="C15" s="75" t="s">
        <v>12</v>
      </c>
      <c r="D15" s="75" t="s">
        <v>12</v>
      </c>
      <c r="E15" s="75" t="s">
        <v>12</v>
      </c>
      <c r="F15" s="75" t="s">
        <v>12</v>
      </c>
      <c r="G15" s="75" t="s">
        <v>12</v>
      </c>
      <c r="H15" s="75" t="s">
        <v>12</v>
      </c>
      <c r="I15" s="45">
        <f t="shared" ref="I15:N15" si="1">SUM(I12:I14)</f>
        <v>192.77503999999999</v>
      </c>
      <c r="J15" s="45">
        <f t="shared" si="1"/>
        <v>1149.3</v>
      </c>
      <c r="K15" s="45">
        <f t="shared" si="1"/>
        <v>6457.2</v>
      </c>
      <c r="L15" s="45">
        <f t="shared" si="1"/>
        <v>909</v>
      </c>
      <c r="M15" s="45">
        <f t="shared" si="1"/>
        <v>4982.8999999999996</v>
      </c>
      <c r="N15" s="45">
        <f t="shared" si="1"/>
        <v>2477</v>
      </c>
      <c r="O15" s="76">
        <f>AVERAGE(C15:N15)</f>
        <v>2694.6958399999999</v>
      </c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</row>
    <row r="16" spans="1:253" ht="45" customHeight="1">
      <c r="A16" s="128" t="s">
        <v>10</v>
      </c>
      <c r="B16" s="5" t="s">
        <v>5</v>
      </c>
      <c r="C16" s="77" t="s">
        <v>12</v>
      </c>
      <c r="D16" s="77" t="s">
        <v>12</v>
      </c>
      <c r="E16" s="77" t="s">
        <v>12</v>
      </c>
      <c r="F16" s="77" t="s">
        <v>12</v>
      </c>
      <c r="G16" s="77" t="s">
        <v>12</v>
      </c>
      <c r="H16" s="77" t="s">
        <v>12</v>
      </c>
      <c r="I16" s="77" t="s">
        <v>12</v>
      </c>
      <c r="J16" s="77" t="s">
        <v>12</v>
      </c>
      <c r="K16" s="77" t="s">
        <v>12</v>
      </c>
      <c r="L16" s="77" t="s">
        <v>12</v>
      </c>
      <c r="M16" s="77" t="s">
        <v>12</v>
      </c>
      <c r="N16" s="77" t="s">
        <v>12</v>
      </c>
      <c r="O16" s="78" t="s">
        <v>12</v>
      </c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</row>
    <row r="17" spans="1:253" ht="45" customHeight="1">
      <c r="A17" s="129"/>
      <c r="B17" s="5" t="s">
        <v>6</v>
      </c>
      <c r="C17" s="79" t="s">
        <v>12</v>
      </c>
      <c r="D17" s="79" t="s">
        <v>12</v>
      </c>
      <c r="E17" s="79" t="s">
        <v>12</v>
      </c>
      <c r="F17" s="79" t="s">
        <v>12</v>
      </c>
      <c r="G17" s="79" t="s">
        <v>12</v>
      </c>
      <c r="H17" s="79" t="s">
        <v>12</v>
      </c>
      <c r="I17" s="47">
        <f>+I13/I9</f>
        <v>19.277504</v>
      </c>
      <c r="J17" s="47">
        <f t="shared" ref="J17:N19" si="2">+J13/J9</f>
        <v>20.072473181818182</v>
      </c>
      <c r="K17" s="47">
        <f t="shared" si="2"/>
        <v>21.290414794545438</v>
      </c>
      <c r="L17" s="47">
        <f t="shared" si="2"/>
        <v>18.095631521739129</v>
      </c>
      <c r="M17" s="47">
        <f t="shared" si="2"/>
        <v>22.646241499999995</v>
      </c>
      <c r="N17" s="47">
        <f t="shared" si="2"/>
        <v>25.566175454545455</v>
      </c>
      <c r="O17" s="48">
        <f>+O13/O9</f>
        <v>21.385537460350871</v>
      </c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</row>
    <row r="18" spans="1:253" ht="45" customHeight="1">
      <c r="A18" s="129"/>
      <c r="B18" s="5" t="s">
        <v>7</v>
      </c>
      <c r="C18" s="77" t="s">
        <v>12</v>
      </c>
      <c r="D18" s="77" t="s">
        <v>12</v>
      </c>
      <c r="E18" s="77" t="s">
        <v>12</v>
      </c>
      <c r="F18" s="77" t="s">
        <v>12</v>
      </c>
      <c r="G18" s="77" t="s">
        <v>12</v>
      </c>
      <c r="H18" s="77" t="s">
        <v>12</v>
      </c>
      <c r="I18" s="77" t="s">
        <v>12</v>
      </c>
      <c r="J18" s="49">
        <f t="shared" si="2"/>
        <v>66.527794999999998</v>
      </c>
      <c r="K18" s="49">
        <f>+K14/K10</f>
        <v>128.38190114046512</v>
      </c>
      <c r="L18" s="49">
        <f>+L14/L10</f>
        <v>9.5751187499999997</v>
      </c>
      <c r="M18" s="49">
        <f>+M14/M10</f>
        <v>339.75419499999998</v>
      </c>
      <c r="N18" s="49">
        <f>+N14/N10</f>
        <v>79.534604705882344</v>
      </c>
      <c r="O18" s="50">
        <f>+O14/O10</f>
        <v>134.43181546476191</v>
      </c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</row>
    <row r="19" spans="1:253" ht="50.1" customHeight="1">
      <c r="A19" s="129"/>
      <c r="B19" s="67" t="s">
        <v>8</v>
      </c>
      <c r="C19" s="80" t="s">
        <v>12</v>
      </c>
      <c r="D19" s="80" t="s">
        <v>12</v>
      </c>
      <c r="E19" s="80" t="s">
        <v>12</v>
      </c>
      <c r="F19" s="80" t="s">
        <v>12</v>
      </c>
      <c r="G19" s="80" t="s">
        <v>12</v>
      </c>
      <c r="H19" s="80" t="s">
        <v>12</v>
      </c>
      <c r="I19" s="55">
        <f>+I15/I11</f>
        <v>19.277504</v>
      </c>
      <c r="J19" s="55">
        <f t="shared" si="2"/>
        <v>23.943749999999998</v>
      </c>
      <c r="K19" s="55">
        <f t="shared" si="2"/>
        <v>74.220689655172407</v>
      </c>
      <c r="L19" s="55">
        <f t="shared" si="2"/>
        <v>16.833333333333332</v>
      </c>
      <c r="M19" s="55">
        <f t="shared" si="2"/>
        <v>95.824999999999989</v>
      </c>
      <c r="N19" s="55">
        <f t="shared" si="2"/>
        <v>40.606557377049178</v>
      </c>
      <c r="O19" s="81">
        <f>+O15/O11</f>
        <v>51.821073846153844</v>
      </c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</row>
    <row r="20" spans="1:25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</row>
    <row r="24" spans="1:25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</row>
    <row r="25" spans="1:25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</row>
    <row r="26" spans="1:25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</row>
    <row r="27" spans="1:25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</row>
    <row r="28" spans="1:25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</row>
    <row r="29" spans="1:25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</row>
    <row r="30" spans="1:25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</row>
    <row r="31" spans="1:25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</sheetData>
  <mergeCells count="6">
    <mergeCell ref="A8:A11"/>
    <mergeCell ref="A12:A15"/>
    <mergeCell ref="A16:A19"/>
    <mergeCell ref="O6:O7"/>
    <mergeCell ref="B6:B7"/>
    <mergeCell ref="A6:A7"/>
  </mergeCells>
  <phoneticPr fontId="0" type="noConversion"/>
  <printOptions horizontalCentered="1" verticalCentered="1"/>
  <pageMargins left="0.39370078740157483" right="0.39370078740157483" top="0.39370078740157483" bottom="0.78740157480314965" header="0.39370078740157483" footer="0.39370078740157483"/>
  <pageSetup paperSize="9" scale="5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D15DC-5960-4667-915C-0B1CB81FF38E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56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18" t="s">
        <v>13</v>
      </c>
      <c r="B6" s="118" t="s">
        <v>24</v>
      </c>
      <c r="C6" s="96" t="s">
        <v>2</v>
      </c>
      <c r="D6" s="97"/>
      <c r="E6" s="97"/>
      <c r="F6" s="97"/>
      <c r="G6" s="97"/>
      <c r="H6" s="96"/>
      <c r="I6" s="98"/>
      <c r="J6" s="98"/>
      <c r="K6" s="98"/>
      <c r="L6" s="98"/>
      <c r="M6" s="98"/>
      <c r="N6" s="98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18"/>
      <c r="B7" s="119"/>
      <c r="C7" s="100" t="s">
        <v>14</v>
      </c>
      <c r="D7" s="100" t="s">
        <v>15</v>
      </c>
      <c r="E7" s="100" t="s">
        <v>16</v>
      </c>
      <c r="F7" s="100" t="s">
        <v>17</v>
      </c>
      <c r="G7" s="100" t="s">
        <v>18</v>
      </c>
      <c r="H7" s="100" t="s">
        <v>11</v>
      </c>
      <c r="I7" s="100" t="s">
        <v>3</v>
      </c>
      <c r="J7" s="100" t="s">
        <v>4</v>
      </c>
      <c r="K7" s="100" t="s">
        <v>19</v>
      </c>
      <c r="L7" s="100" t="s">
        <v>20</v>
      </c>
      <c r="M7" s="100" t="s">
        <v>21</v>
      </c>
      <c r="N7" s="100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17" t="s">
        <v>23</v>
      </c>
      <c r="B8" s="1" t="s">
        <v>27</v>
      </c>
      <c r="C8" s="25">
        <v>345358</v>
      </c>
      <c r="D8" s="25">
        <v>372797</v>
      </c>
      <c r="E8" s="25">
        <v>458190</v>
      </c>
      <c r="F8" s="25">
        <v>400408</v>
      </c>
      <c r="G8" s="25">
        <v>451940</v>
      </c>
      <c r="H8" s="25">
        <v>422736</v>
      </c>
      <c r="I8" s="25">
        <v>410632</v>
      </c>
      <c r="J8" s="25">
        <v>418029</v>
      </c>
      <c r="K8" s="25">
        <v>427027</v>
      </c>
      <c r="L8" s="25">
        <v>420881</v>
      </c>
      <c r="M8" s="25">
        <v>416313</v>
      </c>
      <c r="N8" s="25">
        <v>446239</v>
      </c>
      <c r="O8" s="26">
        <f t="shared" ref="O8:O23" si="0">AVERAGE(C8:N8)</f>
        <v>415879.16666666669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17"/>
      <c r="B9" s="2" t="s">
        <v>25</v>
      </c>
      <c r="C9" s="27">
        <v>145276</v>
      </c>
      <c r="D9" s="27">
        <v>162193</v>
      </c>
      <c r="E9" s="27">
        <v>195157</v>
      </c>
      <c r="F9" s="27">
        <v>156057</v>
      </c>
      <c r="G9" s="27">
        <v>196200</v>
      </c>
      <c r="H9" s="27">
        <v>164996</v>
      </c>
      <c r="I9" s="27">
        <v>162786</v>
      </c>
      <c r="J9" s="27">
        <v>163937</v>
      </c>
      <c r="K9" s="27">
        <v>167717</v>
      </c>
      <c r="L9" s="27">
        <v>164536</v>
      </c>
      <c r="M9" s="27">
        <v>158011</v>
      </c>
      <c r="N9" s="27">
        <v>164555</v>
      </c>
      <c r="O9" s="28">
        <f t="shared" si="0"/>
        <v>166785.08333333334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17"/>
      <c r="B10" s="2" t="s">
        <v>26</v>
      </c>
      <c r="C10" s="27">
        <v>200082</v>
      </c>
      <c r="D10" s="27">
        <v>210604</v>
      </c>
      <c r="E10" s="27">
        <v>263033</v>
      </c>
      <c r="F10" s="27">
        <v>244351</v>
      </c>
      <c r="G10" s="27">
        <v>255740</v>
      </c>
      <c r="H10" s="27">
        <v>257740</v>
      </c>
      <c r="I10" s="27">
        <v>247846</v>
      </c>
      <c r="J10" s="27">
        <v>254092</v>
      </c>
      <c r="K10" s="27">
        <v>259310</v>
      </c>
      <c r="L10" s="27">
        <v>256345</v>
      </c>
      <c r="M10" s="27">
        <v>258302</v>
      </c>
      <c r="N10" s="27">
        <v>281684</v>
      </c>
      <c r="O10" s="28">
        <f t="shared" si="0"/>
        <v>249094.08333333334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17"/>
      <c r="B11" s="1" t="s">
        <v>55</v>
      </c>
      <c r="C11" s="30">
        <v>102</v>
      </c>
      <c r="D11" s="30">
        <v>103</v>
      </c>
      <c r="E11" s="30">
        <v>113</v>
      </c>
      <c r="F11" s="30">
        <v>102</v>
      </c>
      <c r="G11" s="30">
        <v>125</v>
      </c>
      <c r="H11" s="30">
        <v>137</v>
      </c>
      <c r="I11" s="30">
        <v>144</v>
      </c>
      <c r="J11" s="30">
        <v>130</v>
      </c>
      <c r="K11" s="30">
        <v>122</v>
      </c>
      <c r="L11" s="30">
        <v>128</v>
      </c>
      <c r="M11" s="30">
        <v>134</v>
      </c>
      <c r="N11" s="30">
        <v>139</v>
      </c>
      <c r="O11" s="26">
        <f t="shared" si="0"/>
        <v>123.25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17"/>
      <c r="B12" s="1" t="s">
        <v>29</v>
      </c>
      <c r="C12" s="31">
        <v>11931</v>
      </c>
      <c r="D12" s="31">
        <v>12832</v>
      </c>
      <c r="E12" s="31">
        <v>16163</v>
      </c>
      <c r="F12" s="31">
        <v>14990</v>
      </c>
      <c r="G12" s="31">
        <v>14616</v>
      </c>
      <c r="H12" s="31">
        <v>15479</v>
      </c>
      <c r="I12" s="31">
        <v>13378</v>
      </c>
      <c r="J12" s="31">
        <v>13194</v>
      </c>
      <c r="K12" s="31">
        <v>15669</v>
      </c>
      <c r="L12" s="31">
        <v>15168</v>
      </c>
      <c r="M12" s="31">
        <v>14985</v>
      </c>
      <c r="N12" s="31">
        <v>17917</v>
      </c>
      <c r="O12" s="26">
        <f t="shared" si="0"/>
        <v>14693.5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17"/>
      <c r="B13" s="2" t="s">
        <v>25</v>
      </c>
      <c r="C13" s="27">
        <v>2253</v>
      </c>
      <c r="D13" s="27">
        <v>2532</v>
      </c>
      <c r="E13" s="27">
        <v>4035</v>
      </c>
      <c r="F13" s="27">
        <v>3821</v>
      </c>
      <c r="G13" s="27">
        <v>3887</v>
      </c>
      <c r="H13" s="27">
        <v>4524</v>
      </c>
      <c r="I13" s="27">
        <v>3073</v>
      </c>
      <c r="J13" s="27">
        <v>2927</v>
      </c>
      <c r="K13" s="27">
        <v>2922</v>
      </c>
      <c r="L13" s="27">
        <v>2851</v>
      </c>
      <c r="M13" s="27">
        <v>2737</v>
      </c>
      <c r="N13" s="27">
        <v>2836</v>
      </c>
      <c r="O13" s="28">
        <f t="shared" si="0"/>
        <v>3199.8333333333335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17"/>
      <c r="B14" s="2" t="s">
        <v>26</v>
      </c>
      <c r="C14" s="27">
        <v>9678</v>
      </c>
      <c r="D14" s="27">
        <v>10300</v>
      </c>
      <c r="E14" s="27">
        <v>12128</v>
      </c>
      <c r="F14" s="27">
        <v>11169</v>
      </c>
      <c r="G14" s="27">
        <v>10729</v>
      </c>
      <c r="H14" s="27">
        <v>10955</v>
      </c>
      <c r="I14" s="27">
        <v>10305</v>
      </c>
      <c r="J14" s="27">
        <v>10267</v>
      </c>
      <c r="K14" s="27">
        <v>12747</v>
      </c>
      <c r="L14" s="27">
        <v>12317</v>
      </c>
      <c r="M14" s="27">
        <v>12248</v>
      </c>
      <c r="N14" s="27">
        <v>15081</v>
      </c>
      <c r="O14" s="28">
        <f t="shared" si="0"/>
        <v>11493.666666666666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17"/>
      <c r="B15" s="4" t="s">
        <v>8</v>
      </c>
      <c r="C15" s="32">
        <f t="shared" ref="C15:D15" si="1">SUM(C9:C12)</f>
        <v>357391</v>
      </c>
      <c r="D15" s="32">
        <f t="shared" si="1"/>
        <v>385732</v>
      </c>
      <c r="E15" s="32">
        <f t="shared" ref="E15:F15" si="2">SUM(E9:E12)</f>
        <v>474466</v>
      </c>
      <c r="F15" s="32">
        <f t="shared" si="2"/>
        <v>415500</v>
      </c>
      <c r="G15" s="32">
        <f t="shared" ref="G15:H15" si="3">SUM(G9:G12)</f>
        <v>466681</v>
      </c>
      <c r="H15" s="32">
        <f t="shared" si="3"/>
        <v>438352</v>
      </c>
      <c r="I15" s="32">
        <f t="shared" ref="I15:J15" si="4">SUM(I9:I12)</f>
        <v>424154</v>
      </c>
      <c r="J15" s="32">
        <f t="shared" si="4"/>
        <v>431353</v>
      </c>
      <c r="K15" s="32">
        <f t="shared" ref="K15:L15" si="5">SUM(K9:K12)</f>
        <v>442818</v>
      </c>
      <c r="L15" s="32">
        <f t="shared" si="5"/>
        <v>436177</v>
      </c>
      <c r="M15" s="32">
        <f t="shared" ref="M15:N15" si="6">SUM(M9:M12)</f>
        <v>431432</v>
      </c>
      <c r="N15" s="32">
        <f t="shared" si="6"/>
        <v>464295</v>
      </c>
      <c r="O15" s="34">
        <f t="shared" si="0"/>
        <v>430695.91666666669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17" t="s">
        <v>9</v>
      </c>
      <c r="B16" s="1" t="s">
        <v>27</v>
      </c>
      <c r="C16" s="35">
        <v>2855476.2804500004</v>
      </c>
      <c r="D16" s="35">
        <v>3153298.03614</v>
      </c>
      <c r="E16" s="35">
        <v>3700200.5718000005</v>
      </c>
      <c r="F16" s="35">
        <v>3213362.0439200001</v>
      </c>
      <c r="G16" s="35">
        <v>3107264.2706499998</v>
      </c>
      <c r="H16" s="35">
        <v>3343164.0103199999</v>
      </c>
      <c r="I16" s="35">
        <v>3212719.41041</v>
      </c>
      <c r="J16" s="35">
        <v>3303879.8487</v>
      </c>
      <c r="K16" s="35">
        <v>3630688.9868800002</v>
      </c>
      <c r="L16" s="35">
        <v>3584340.3351499997</v>
      </c>
      <c r="M16" s="35">
        <v>3233235.345519999</v>
      </c>
      <c r="N16" s="35">
        <v>3304067.6294800001</v>
      </c>
      <c r="O16" s="73">
        <f t="shared" si="0"/>
        <v>3303474.7307849997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17"/>
      <c r="B17" s="2" t="s">
        <v>25</v>
      </c>
      <c r="C17" s="38">
        <v>2279027.7038200004</v>
      </c>
      <c r="D17" s="38">
        <v>2603270.9233999997</v>
      </c>
      <c r="E17" s="38">
        <v>2943615.3089680006</v>
      </c>
      <c r="F17" s="38">
        <v>2496786.1468699998</v>
      </c>
      <c r="G17" s="38">
        <v>2384903.7824499998</v>
      </c>
      <c r="H17" s="38">
        <v>2585000.316848</v>
      </c>
      <c r="I17" s="38">
        <v>2489455.4791339994</v>
      </c>
      <c r="J17" s="38">
        <v>2529117.2759299995</v>
      </c>
      <c r="K17" s="38">
        <v>2746701.3791200002</v>
      </c>
      <c r="L17" s="38">
        <v>2782821.9869900001</v>
      </c>
      <c r="M17" s="38">
        <v>2496919.4661299996</v>
      </c>
      <c r="N17" s="38">
        <v>2406840.5026800004</v>
      </c>
      <c r="O17" s="74">
        <f t="shared" si="0"/>
        <v>2562038.3560283333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17"/>
      <c r="B18" s="2" t="s">
        <v>26</v>
      </c>
      <c r="C18" s="38">
        <v>576448.57663000003</v>
      </c>
      <c r="D18" s="38">
        <v>550027.11274000024</v>
      </c>
      <c r="E18" s="38">
        <v>756585.26283199992</v>
      </c>
      <c r="F18" s="38">
        <v>716575.89705000026</v>
      </c>
      <c r="G18" s="38">
        <v>722360.48820000002</v>
      </c>
      <c r="H18" s="38">
        <v>758163.69347199984</v>
      </c>
      <c r="I18" s="38">
        <v>723263.93127600057</v>
      </c>
      <c r="J18" s="38">
        <v>774762.57277000044</v>
      </c>
      <c r="K18" s="38">
        <v>883987.60776000004</v>
      </c>
      <c r="L18" s="38">
        <v>801518.34815999959</v>
      </c>
      <c r="M18" s="38">
        <v>736315.87938999943</v>
      </c>
      <c r="N18" s="38">
        <v>897227.12679999974</v>
      </c>
      <c r="O18" s="74">
        <f t="shared" si="0"/>
        <v>741436.37475666672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17"/>
      <c r="B19" s="1" t="s">
        <v>55</v>
      </c>
      <c r="C19" s="41">
        <v>1810.8562900000002</v>
      </c>
      <c r="D19" s="41">
        <v>2905.9471800000006</v>
      </c>
      <c r="E19" s="41">
        <v>6481.5779599999996</v>
      </c>
      <c r="F19" s="41">
        <v>1996.9378199999999</v>
      </c>
      <c r="G19" s="41">
        <v>4061.1826999999998</v>
      </c>
      <c r="H19" s="41">
        <v>5969.3874400000004</v>
      </c>
      <c r="I19" s="41">
        <v>6585.1754000000001</v>
      </c>
      <c r="J19" s="41">
        <v>2699.3618799999999</v>
      </c>
      <c r="K19" s="41">
        <v>4122.1582999999991</v>
      </c>
      <c r="L19" s="41">
        <v>7752.2273099999993</v>
      </c>
      <c r="M19" s="41">
        <v>2901.0556199999996</v>
      </c>
      <c r="N19" s="41">
        <v>4559.4086799999995</v>
      </c>
      <c r="O19" s="73">
        <f t="shared" si="0"/>
        <v>4320.4397150000004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17"/>
      <c r="B20" s="1" t="s">
        <v>29</v>
      </c>
      <c r="C20" s="43">
        <v>704057.22931999993</v>
      </c>
      <c r="D20" s="43">
        <v>850433.73671000008</v>
      </c>
      <c r="E20" s="43">
        <v>929972.3450999998</v>
      </c>
      <c r="F20" s="43">
        <v>717614.64336000034</v>
      </c>
      <c r="G20" s="43">
        <v>684671.00372000015</v>
      </c>
      <c r="H20" s="43">
        <v>713314.64121000003</v>
      </c>
      <c r="I20" s="43">
        <v>987694.54122000001</v>
      </c>
      <c r="J20" s="43">
        <v>828540.01885999995</v>
      </c>
      <c r="K20" s="43">
        <v>733026.49384999985</v>
      </c>
      <c r="L20" s="43">
        <v>704141.74864000012</v>
      </c>
      <c r="M20" s="43">
        <v>680761.96735999989</v>
      </c>
      <c r="N20" s="43">
        <v>675300.61849999998</v>
      </c>
      <c r="O20" s="73">
        <f t="shared" si="0"/>
        <v>767460.74898750009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17"/>
      <c r="B21" s="2" t="s">
        <v>25</v>
      </c>
      <c r="C21" s="38">
        <v>1631.5782200000001</v>
      </c>
      <c r="D21" s="38">
        <v>1350.4355599999999</v>
      </c>
      <c r="E21" s="38">
        <v>3295.4396099999999</v>
      </c>
      <c r="F21" s="38">
        <v>1889.18532</v>
      </c>
      <c r="G21" s="38">
        <v>726.71630000000016</v>
      </c>
      <c r="H21" s="38">
        <v>3239.9174699999994</v>
      </c>
      <c r="I21" s="38">
        <v>1037.2378000000001</v>
      </c>
      <c r="J21" s="38">
        <v>1487.9094600000001</v>
      </c>
      <c r="K21" s="38">
        <v>3655.9520399999997</v>
      </c>
      <c r="L21" s="38">
        <v>1434.19067</v>
      </c>
      <c r="M21" s="38">
        <v>1897.08392</v>
      </c>
      <c r="N21" s="38">
        <v>4399.6758799999998</v>
      </c>
      <c r="O21" s="74">
        <f t="shared" si="0"/>
        <v>2170.4435208333334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17"/>
      <c r="B22" s="2" t="s">
        <v>26</v>
      </c>
      <c r="C22" s="38">
        <v>702425.6510999999</v>
      </c>
      <c r="D22" s="38">
        <v>849083.30115000007</v>
      </c>
      <c r="E22" s="38">
        <v>926676.9054899998</v>
      </c>
      <c r="F22" s="38">
        <v>715725.45804000029</v>
      </c>
      <c r="G22" s="38">
        <v>683944.28742000018</v>
      </c>
      <c r="H22" s="38">
        <v>710074.72374000004</v>
      </c>
      <c r="I22" s="38">
        <v>986657.30342000001</v>
      </c>
      <c r="J22" s="38">
        <v>827052.10939999996</v>
      </c>
      <c r="K22" s="38">
        <v>729370.54180999985</v>
      </c>
      <c r="L22" s="38">
        <v>702707.55797000008</v>
      </c>
      <c r="M22" s="38">
        <v>678864.88343999989</v>
      </c>
      <c r="N22" s="38">
        <v>670900.94261999999</v>
      </c>
      <c r="O22" s="74">
        <f t="shared" si="0"/>
        <v>765290.3054666667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17"/>
      <c r="B23" s="4" t="s">
        <v>8</v>
      </c>
      <c r="C23" s="45">
        <f t="shared" ref="C23:D23" si="7">SUM(C17:C20)</f>
        <v>3561344.3660600004</v>
      </c>
      <c r="D23" s="45">
        <f t="shared" si="7"/>
        <v>4006637.7200300004</v>
      </c>
      <c r="E23" s="45">
        <f t="shared" ref="E23:F23" si="8">SUM(E17:E20)</f>
        <v>4636654.49486</v>
      </c>
      <c r="F23" s="45">
        <f t="shared" si="8"/>
        <v>3932973.6251000008</v>
      </c>
      <c r="G23" s="45">
        <f t="shared" ref="G23:H23" si="9">SUM(G17:G20)</f>
        <v>3795996.4570699995</v>
      </c>
      <c r="H23" s="45">
        <f t="shared" si="9"/>
        <v>4062448.0389700001</v>
      </c>
      <c r="I23" s="45">
        <f t="shared" ref="I23:J23" si="10">SUM(I17:I20)</f>
        <v>4206999.1270300001</v>
      </c>
      <c r="J23" s="45">
        <f t="shared" si="10"/>
        <v>4135119.2294399999</v>
      </c>
      <c r="K23" s="45">
        <f t="shared" ref="K23:L23" si="11">SUM(K17:K20)</f>
        <v>4367837.6390300002</v>
      </c>
      <c r="L23" s="45">
        <f t="shared" si="11"/>
        <v>4296234.3110999996</v>
      </c>
      <c r="M23" s="45">
        <f t="shared" ref="M23:N23" si="12">SUM(M17:M20)</f>
        <v>3916898.3684999989</v>
      </c>
      <c r="N23" s="45">
        <f t="shared" si="12"/>
        <v>3983927.6566599999</v>
      </c>
      <c r="O23" s="92">
        <f t="shared" si="0"/>
        <v>4075255.9194875001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17" t="s">
        <v>10</v>
      </c>
      <c r="B24" s="1" t="s">
        <v>27</v>
      </c>
      <c r="C24" s="47">
        <f t="shared" ref="C24:O31" si="13">+C16/C8</f>
        <v>8.2681631247864544</v>
      </c>
      <c r="D24" s="47">
        <f t="shared" ref="D24:E24" si="14">+D16/D8</f>
        <v>8.4584855461283226</v>
      </c>
      <c r="E24" s="47">
        <f t="shared" si="14"/>
        <v>8.0756903725528719</v>
      </c>
      <c r="F24" s="47">
        <f t="shared" ref="F24:G24" si="15">+F16/F8</f>
        <v>8.0252193860262526</v>
      </c>
      <c r="G24" s="47">
        <f t="shared" si="15"/>
        <v>6.8753911374297472</v>
      </c>
      <c r="H24" s="47">
        <f t="shared" ref="H24:I24" si="16">+H16/H8</f>
        <v>7.9083967542863629</v>
      </c>
      <c r="I24" s="47">
        <f t="shared" si="16"/>
        <v>7.8238408365884782</v>
      </c>
      <c r="J24" s="47">
        <f t="shared" ref="J24:K24" si="17">+J16/J8</f>
        <v>7.903470449897017</v>
      </c>
      <c r="K24" s="47">
        <f t="shared" si="17"/>
        <v>8.502246899797905</v>
      </c>
      <c r="L24" s="47">
        <f t="shared" ref="L24:M24" si="18">+L16/L8</f>
        <v>8.5162797445121061</v>
      </c>
      <c r="M24" s="47">
        <f t="shared" si="18"/>
        <v>7.7663569129957484</v>
      </c>
      <c r="N24" s="47">
        <f t="shared" ref="N24" si="19">+N16/N8</f>
        <v>7.40425563314726</v>
      </c>
      <c r="O24" s="48">
        <f t="shared" si="13"/>
        <v>7.9433522897115534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17"/>
      <c r="B25" s="2" t="s">
        <v>25</v>
      </c>
      <c r="C25" s="49">
        <f t="shared" si="13"/>
        <v>15.687571958341367</v>
      </c>
      <c r="D25" s="49">
        <f t="shared" ref="D25:E25" si="20">+D17/D9</f>
        <v>16.050451766722361</v>
      </c>
      <c r="E25" s="49">
        <f t="shared" si="20"/>
        <v>15.083319117264564</v>
      </c>
      <c r="F25" s="49">
        <f t="shared" ref="F25:G25" si="21">+F17/F9</f>
        <v>15.999193543833341</v>
      </c>
      <c r="G25" s="49">
        <f t="shared" si="21"/>
        <v>12.155472897298674</v>
      </c>
      <c r="H25" s="49">
        <f t="shared" ref="H25:I25" si="22">+H17/H9</f>
        <v>15.667048394191374</v>
      </c>
      <c r="I25" s="49">
        <f t="shared" si="22"/>
        <v>15.29281067864558</v>
      </c>
      <c r="J25" s="49">
        <f t="shared" ref="J25:K25" si="23">+J17/J9</f>
        <v>15.427373173414175</v>
      </c>
      <c r="K25" s="49">
        <f t="shared" si="23"/>
        <v>16.377000418085228</v>
      </c>
      <c r="L25" s="49">
        <f t="shared" ref="L25:M25" si="24">+L17/L9</f>
        <v>16.913149626768611</v>
      </c>
      <c r="M25" s="49">
        <f t="shared" si="24"/>
        <v>15.802187608014629</v>
      </c>
      <c r="N25" s="49">
        <f t="shared" ref="N25" si="25">+N17/N9</f>
        <v>14.626358984412509</v>
      </c>
      <c r="O25" s="50">
        <f t="shared" si="13"/>
        <v>15.36131592120798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17"/>
      <c r="B26" s="2" t="s">
        <v>26</v>
      </c>
      <c r="C26" s="49">
        <f t="shared" si="13"/>
        <v>2.8810616478743718</v>
      </c>
      <c r="D26" s="49">
        <f t="shared" ref="D26:E26" si="26">+D18/D10</f>
        <v>2.6116650811000754</v>
      </c>
      <c r="E26" s="49">
        <f t="shared" si="26"/>
        <v>2.8763891330441425</v>
      </c>
      <c r="F26" s="49">
        <f t="shared" ref="F26:G26" si="27">+F18/F10</f>
        <v>2.9325678922942826</v>
      </c>
      <c r="G26" s="49">
        <f t="shared" si="27"/>
        <v>2.8245893806209432</v>
      </c>
      <c r="H26" s="49">
        <f t="shared" ref="H26:I26" si="28">+H18/H10</f>
        <v>2.9415833532707372</v>
      </c>
      <c r="I26" s="49">
        <f t="shared" si="28"/>
        <v>2.9181989270595472</v>
      </c>
      <c r="J26" s="49">
        <f t="shared" ref="J26:K26" si="29">+J18/J10</f>
        <v>3.0491419358736223</v>
      </c>
      <c r="K26" s="49">
        <f t="shared" si="29"/>
        <v>3.4089992972118317</v>
      </c>
      <c r="L26" s="49">
        <f t="shared" ref="L26:M26" si="30">+L18/L10</f>
        <v>3.1267173073787262</v>
      </c>
      <c r="M26" s="49">
        <f t="shared" si="30"/>
        <v>2.8506007672801581</v>
      </c>
      <c r="N26" s="49">
        <f t="shared" ref="N26" si="31">+N18/N10</f>
        <v>3.1852257380610887</v>
      </c>
      <c r="O26" s="50">
        <f t="shared" si="13"/>
        <v>2.9765314568491359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17"/>
      <c r="B27" s="1" t="s">
        <v>55</v>
      </c>
      <c r="C27" s="51">
        <f t="shared" si="13"/>
        <v>17.753493039215687</v>
      </c>
      <c r="D27" s="51">
        <f t="shared" ref="D27:E27" si="32">+D19/D11</f>
        <v>28.213079417475733</v>
      </c>
      <c r="E27" s="51">
        <f t="shared" si="32"/>
        <v>57.359096991150437</v>
      </c>
      <c r="F27" s="51">
        <f t="shared" ref="F27:G27" si="33">+F19/F11</f>
        <v>19.577821764705881</v>
      </c>
      <c r="G27" s="51">
        <f t="shared" si="33"/>
        <v>32.489461599999998</v>
      </c>
      <c r="H27" s="51">
        <f t="shared" ref="H27:I27" si="34">+H19/H11</f>
        <v>43.572171094890514</v>
      </c>
      <c r="I27" s="51">
        <f t="shared" si="34"/>
        <v>45.730384722222226</v>
      </c>
      <c r="J27" s="51">
        <f t="shared" ref="J27:K27" si="35">+J19/J11</f>
        <v>20.764322153846152</v>
      </c>
      <c r="K27" s="51">
        <f t="shared" si="35"/>
        <v>33.788182786885237</v>
      </c>
      <c r="L27" s="51">
        <f t="shared" ref="L27:M27" si="36">+L19/L11</f>
        <v>60.564275859374995</v>
      </c>
      <c r="M27" s="51">
        <f t="shared" si="36"/>
        <v>21.649668805970148</v>
      </c>
      <c r="N27" s="51">
        <f t="shared" ref="N27" si="37">+N19/N11</f>
        <v>32.801501294964027</v>
      </c>
      <c r="O27" s="48">
        <f t="shared" si="13"/>
        <v>35.054277606490878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17"/>
      <c r="B28" s="1" t="s">
        <v>29</v>
      </c>
      <c r="C28" s="53">
        <f t="shared" si="13"/>
        <v>59.010747575224201</v>
      </c>
      <c r="D28" s="53">
        <f t="shared" ref="D28:E28" si="38">+D20/D12</f>
        <v>66.274449556577309</v>
      </c>
      <c r="E28" s="53">
        <f t="shared" si="38"/>
        <v>57.537112237827124</v>
      </c>
      <c r="F28" s="53">
        <f t="shared" ref="F28:G28" si="39">+F20/F12</f>
        <v>47.872891484990014</v>
      </c>
      <c r="G28" s="53">
        <f t="shared" si="39"/>
        <v>46.843938404488242</v>
      </c>
      <c r="H28" s="53">
        <f t="shared" ref="H28:I28" si="40">+H20/H12</f>
        <v>46.082734104916341</v>
      </c>
      <c r="I28" s="53">
        <f t="shared" si="40"/>
        <v>73.829760892510095</v>
      </c>
      <c r="J28" s="53">
        <f t="shared" ref="J28:K28" si="41">+J20/J12</f>
        <v>62.796727213885099</v>
      </c>
      <c r="K28" s="53">
        <f t="shared" si="41"/>
        <v>46.781957613759644</v>
      </c>
      <c r="L28" s="53">
        <f t="shared" ref="L28:M28" si="42">+L20/L12</f>
        <v>46.42284735232068</v>
      </c>
      <c r="M28" s="53">
        <f t="shared" si="42"/>
        <v>45.429560718051377</v>
      </c>
      <c r="N28" s="53">
        <f t="shared" ref="N28" si="43">+N20/N12</f>
        <v>37.690496093095945</v>
      </c>
      <c r="O28" s="48">
        <f t="shared" si="13"/>
        <v>52.23130969391228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17"/>
      <c r="B29" s="2" t="s">
        <v>25</v>
      </c>
      <c r="C29" s="49">
        <f t="shared" si="13"/>
        <v>0.72418030181979587</v>
      </c>
      <c r="D29" s="49">
        <f t="shared" ref="D29:E29" si="44">+D21/D13</f>
        <v>0.53334737756714057</v>
      </c>
      <c r="E29" s="49">
        <f t="shared" si="44"/>
        <v>0.81671365799256501</v>
      </c>
      <c r="F29" s="49">
        <f t="shared" ref="F29:G29" si="45">+F21/F13</f>
        <v>0.49442170112535988</v>
      </c>
      <c r="G29" s="49">
        <f t="shared" si="45"/>
        <v>0.18696071520452795</v>
      </c>
      <c r="H29" s="49">
        <f t="shared" ref="H29:I29" si="46">+H21/H13</f>
        <v>0.71616212864721474</v>
      </c>
      <c r="I29" s="49">
        <f t="shared" si="46"/>
        <v>0.33753263911487147</v>
      </c>
      <c r="J29" s="49">
        <f t="shared" ref="J29:K29" si="47">+J21/J13</f>
        <v>0.50833941236761193</v>
      </c>
      <c r="K29" s="49">
        <f t="shared" si="47"/>
        <v>1.2511813963039013</v>
      </c>
      <c r="L29" s="49">
        <f t="shared" ref="L29:M29" si="48">+L21/L13</f>
        <v>0.50304828831988779</v>
      </c>
      <c r="M29" s="49">
        <f t="shared" si="48"/>
        <v>0.69312529046401172</v>
      </c>
      <c r="N29" s="49">
        <f t="shared" ref="N29" si="49">+N21/N13</f>
        <v>1.551366671368124</v>
      </c>
      <c r="O29" s="50">
        <f t="shared" si="13"/>
        <v>0.67829892832960048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17"/>
      <c r="B30" s="2" t="s">
        <v>26</v>
      </c>
      <c r="C30" s="49">
        <f t="shared" si="13"/>
        <v>72.579629169249841</v>
      </c>
      <c r="D30" s="49">
        <f t="shared" ref="D30:E30" si="50">+D22/D14</f>
        <v>82.435271956310686</v>
      </c>
      <c r="E30" s="49">
        <f t="shared" si="50"/>
        <v>76.408056191457774</v>
      </c>
      <c r="F30" s="49">
        <f t="shared" ref="F30:G30" si="51">+F22/F14</f>
        <v>64.081426988987403</v>
      </c>
      <c r="G30" s="49">
        <f t="shared" si="51"/>
        <v>63.747253930468837</v>
      </c>
      <c r="H30" s="49">
        <f t="shared" ref="H30:I30" si="52">+H22/H14</f>
        <v>64.817409743496128</v>
      </c>
      <c r="I30" s="49">
        <f t="shared" si="52"/>
        <v>95.745492811256668</v>
      </c>
      <c r="J30" s="49">
        <f t="shared" ref="J30:K30" si="53">+J22/J14</f>
        <v>80.554408239992199</v>
      </c>
      <c r="K30" s="49">
        <f t="shared" si="53"/>
        <v>57.218995984153125</v>
      </c>
      <c r="L30" s="49">
        <f t="shared" ref="L30:M30" si="54">+L22/L14</f>
        <v>57.051843628318593</v>
      </c>
      <c r="M30" s="49">
        <f t="shared" si="54"/>
        <v>55.426590744611353</v>
      </c>
      <c r="N30" s="49">
        <f t="shared" ref="N30" si="55">+N22/N14</f>
        <v>44.486502395066637</v>
      </c>
      <c r="O30" s="50">
        <f t="shared" si="13"/>
        <v>66.583652341869438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17"/>
      <c r="B31" s="54" t="s">
        <v>8</v>
      </c>
      <c r="C31" s="55">
        <f t="shared" si="13"/>
        <v>9.9648406536818221</v>
      </c>
      <c r="D31" s="55">
        <f t="shared" ref="D31:E31" si="56">+D23/D15</f>
        <v>10.387102236863937</v>
      </c>
      <c r="E31" s="55">
        <f t="shared" si="56"/>
        <v>9.7723640784798071</v>
      </c>
      <c r="F31" s="55">
        <f t="shared" ref="F31:G31" si="57">+F23/F15</f>
        <v>9.4656404936221445</v>
      </c>
      <c r="G31" s="55">
        <f t="shared" si="57"/>
        <v>8.1340282914239062</v>
      </c>
      <c r="H31" s="55">
        <f t="shared" ref="H31:I31" si="58">+H23/H15</f>
        <v>9.2675476306028042</v>
      </c>
      <c r="I31" s="55">
        <f t="shared" si="58"/>
        <v>9.9185652546716518</v>
      </c>
      <c r="J31" s="55">
        <f t="shared" ref="J31:K31" si="59">+J23/J15</f>
        <v>9.5863926515869835</v>
      </c>
      <c r="K31" s="55">
        <f t="shared" si="59"/>
        <v>9.8637310114539165</v>
      </c>
      <c r="L31" s="55">
        <f t="shared" ref="L31:M31" si="60">+L23/L15</f>
        <v>9.8497497830009362</v>
      </c>
      <c r="M31" s="55">
        <f t="shared" si="60"/>
        <v>9.0788313534925518</v>
      </c>
      <c r="N31" s="55">
        <f t="shared" ref="N31" si="61">+N23/N15</f>
        <v>8.58059564858549</v>
      </c>
      <c r="O31" s="56">
        <f t="shared" si="13"/>
        <v>9.4620259022365154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:C23 D15:D23 E15:E23 F15 F23 G15:G23 H15:H23 I15 I23 J15:J23 K15:K23 L15:L23 M15:M23 N15:N2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C3830-D22D-4302-8007-BE678B2F74D2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54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18" t="s">
        <v>13</v>
      </c>
      <c r="B6" s="118" t="s">
        <v>24</v>
      </c>
      <c r="C6" s="96" t="s">
        <v>2</v>
      </c>
      <c r="D6" s="97"/>
      <c r="E6" s="97"/>
      <c r="F6" s="97"/>
      <c r="G6" s="97"/>
      <c r="H6" s="96"/>
      <c r="I6" s="98"/>
      <c r="J6" s="98"/>
      <c r="K6" s="98"/>
      <c r="L6" s="98"/>
      <c r="M6" s="98"/>
      <c r="N6" s="98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18"/>
      <c r="B7" s="119"/>
      <c r="C7" s="99" t="s">
        <v>14</v>
      </c>
      <c r="D7" s="99" t="s">
        <v>15</v>
      </c>
      <c r="E7" s="99" t="s">
        <v>16</v>
      </c>
      <c r="F7" s="99" t="s">
        <v>17</v>
      </c>
      <c r="G7" s="99" t="s">
        <v>18</v>
      </c>
      <c r="H7" s="99" t="s">
        <v>11</v>
      </c>
      <c r="I7" s="99" t="s">
        <v>3</v>
      </c>
      <c r="J7" s="99" t="s">
        <v>4</v>
      </c>
      <c r="K7" s="99" t="s">
        <v>19</v>
      </c>
      <c r="L7" s="99" t="s">
        <v>20</v>
      </c>
      <c r="M7" s="99" t="s">
        <v>21</v>
      </c>
      <c r="N7" s="99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17" t="s">
        <v>23</v>
      </c>
      <c r="B8" s="1" t="s">
        <v>27</v>
      </c>
      <c r="C8" s="25">
        <v>299513</v>
      </c>
      <c r="D8" s="25">
        <v>300264</v>
      </c>
      <c r="E8" s="25">
        <v>367442</v>
      </c>
      <c r="F8" s="25">
        <v>336416</v>
      </c>
      <c r="G8" s="25">
        <v>328518</v>
      </c>
      <c r="H8" s="25">
        <v>351919</v>
      </c>
      <c r="I8" s="25">
        <v>348508</v>
      </c>
      <c r="J8" s="25">
        <v>331694</v>
      </c>
      <c r="K8" s="25">
        <v>363582</v>
      </c>
      <c r="L8" s="25">
        <v>369787</v>
      </c>
      <c r="M8" s="25">
        <v>379135</v>
      </c>
      <c r="N8" s="25">
        <v>436482</v>
      </c>
      <c r="O8" s="26">
        <f t="shared" ref="O8:O23" si="0">AVERAGE(C8:N8)</f>
        <v>351105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17"/>
      <c r="B9" s="2" t="s">
        <v>25</v>
      </c>
      <c r="C9" s="27">
        <v>118560</v>
      </c>
      <c r="D9" s="27">
        <v>117861</v>
      </c>
      <c r="E9" s="27">
        <v>149786</v>
      </c>
      <c r="F9" s="27">
        <v>133504</v>
      </c>
      <c r="G9" s="27">
        <v>130807</v>
      </c>
      <c r="H9" s="27">
        <v>143483</v>
      </c>
      <c r="I9" s="27">
        <v>139732</v>
      </c>
      <c r="J9" s="27">
        <v>130982</v>
      </c>
      <c r="K9" s="27">
        <v>149941</v>
      </c>
      <c r="L9" s="27">
        <v>150207</v>
      </c>
      <c r="M9" s="27">
        <v>153198</v>
      </c>
      <c r="N9" s="27">
        <v>172692</v>
      </c>
      <c r="O9" s="28">
        <f t="shared" si="0"/>
        <v>140896.08333333334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17"/>
      <c r="B10" s="2" t="s">
        <v>26</v>
      </c>
      <c r="C10" s="27">
        <v>180953</v>
      </c>
      <c r="D10" s="27">
        <v>182403</v>
      </c>
      <c r="E10" s="27">
        <v>217656</v>
      </c>
      <c r="F10" s="27">
        <v>202912</v>
      </c>
      <c r="G10" s="27">
        <v>197711</v>
      </c>
      <c r="H10" s="27">
        <v>208436</v>
      </c>
      <c r="I10" s="27">
        <v>208776</v>
      </c>
      <c r="J10" s="27">
        <v>200712</v>
      </c>
      <c r="K10" s="27">
        <v>213641</v>
      </c>
      <c r="L10" s="27">
        <v>219580</v>
      </c>
      <c r="M10" s="27">
        <v>225937</v>
      </c>
      <c r="N10" s="27">
        <v>263790</v>
      </c>
      <c r="O10" s="28">
        <f t="shared" si="0"/>
        <v>210208.91666666666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17"/>
      <c r="B11" s="1" t="s">
        <v>55</v>
      </c>
      <c r="C11" s="30">
        <v>101</v>
      </c>
      <c r="D11" s="30">
        <v>91</v>
      </c>
      <c r="E11" s="30">
        <v>102</v>
      </c>
      <c r="F11" s="30">
        <v>112</v>
      </c>
      <c r="G11" s="30">
        <v>116</v>
      </c>
      <c r="H11" s="30">
        <v>116</v>
      </c>
      <c r="I11" s="30">
        <v>127</v>
      </c>
      <c r="J11" s="30">
        <v>127</v>
      </c>
      <c r="K11" s="30">
        <v>116</v>
      </c>
      <c r="L11" s="30">
        <v>120</v>
      </c>
      <c r="M11" s="30">
        <v>131</v>
      </c>
      <c r="N11" s="30">
        <v>124</v>
      </c>
      <c r="O11" s="26">
        <f t="shared" si="0"/>
        <v>115.25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17"/>
      <c r="B12" s="1" t="s">
        <v>29</v>
      </c>
      <c r="C12" s="31">
        <v>10281</v>
      </c>
      <c r="D12" s="31">
        <v>12372</v>
      </c>
      <c r="E12" s="31">
        <v>12851</v>
      </c>
      <c r="F12" s="31">
        <v>12987</v>
      </c>
      <c r="G12" s="31">
        <v>12647</v>
      </c>
      <c r="H12" s="31">
        <v>13899</v>
      </c>
      <c r="I12" s="31">
        <v>13062</v>
      </c>
      <c r="J12" s="31">
        <v>12046</v>
      </c>
      <c r="K12" s="31">
        <v>12978</v>
      </c>
      <c r="L12" s="31">
        <v>12971</v>
      </c>
      <c r="M12" s="31">
        <v>13625</v>
      </c>
      <c r="N12" s="31">
        <v>20953</v>
      </c>
      <c r="O12" s="26">
        <f t="shared" si="0"/>
        <v>13389.333333333334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17"/>
      <c r="B13" s="2" t="s">
        <v>25</v>
      </c>
      <c r="C13" s="27">
        <v>2083</v>
      </c>
      <c r="D13" s="27">
        <v>2572</v>
      </c>
      <c r="E13" s="27">
        <v>3498</v>
      </c>
      <c r="F13" s="27">
        <v>3846</v>
      </c>
      <c r="G13" s="27">
        <v>3420</v>
      </c>
      <c r="H13" s="27">
        <v>4011</v>
      </c>
      <c r="I13" s="27">
        <v>3256</v>
      </c>
      <c r="J13" s="27">
        <v>2693</v>
      </c>
      <c r="K13" s="27">
        <v>2938</v>
      </c>
      <c r="L13" s="27">
        <v>2762</v>
      </c>
      <c r="M13" s="27">
        <v>2635</v>
      </c>
      <c r="N13" s="27">
        <v>3258</v>
      </c>
      <c r="O13" s="28">
        <f t="shared" si="0"/>
        <v>3081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17"/>
      <c r="B14" s="2" t="s">
        <v>26</v>
      </c>
      <c r="C14" s="27">
        <v>8198</v>
      </c>
      <c r="D14" s="27">
        <v>9800</v>
      </c>
      <c r="E14" s="27">
        <v>9353</v>
      </c>
      <c r="F14" s="27">
        <v>9141</v>
      </c>
      <c r="G14" s="27">
        <v>9227</v>
      </c>
      <c r="H14" s="27">
        <v>9888</v>
      </c>
      <c r="I14" s="27">
        <v>9806</v>
      </c>
      <c r="J14" s="27">
        <v>9353</v>
      </c>
      <c r="K14" s="27">
        <v>10040</v>
      </c>
      <c r="L14" s="27">
        <v>10209</v>
      </c>
      <c r="M14" s="27">
        <v>10990</v>
      </c>
      <c r="N14" s="27">
        <v>17695</v>
      </c>
      <c r="O14" s="28">
        <f t="shared" si="0"/>
        <v>10308.333333333334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17"/>
      <c r="B15" s="4" t="s">
        <v>8</v>
      </c>
      <c r="C15" s="32">
        <f t="shared" ref="C15:D15" si="1">SUM(C9:C12)</f>
        <v>309895</v>
      </c>
      <c r="D15" s="32">
        <f t="shared" si="1"/>
        <v>312727</v>
      </c>
      <c r="E15" s="32">
        <f t="shared" ref="E15:F15" si="2">SUM(E9:E12)</f>
        <v>380395</v>
      </c>
      <c r="F15" s="32">
        <f t="shared" si="2"/>
        <v>349515</v>
      </c>
      <c r="G15" s="32">
        <f t="shared" ref="G15:H15" si="3">SUM(G9:G12)</f>
        <v>341281</v>
      </c>
      <c r="H15" s="32">
        <f t="shared" si="3"/>
        <v>365934</v>
      </c>
      <c r="I15" s="32">
        <f t="shared" ref="I15:J15" si="4">SUM(I9:I12)</f>
        <v>361697</v>
      </c>
      <c r="J15" s="32">
        <f t="shared" si="4"/>
        <v>343867</v>
      </c>
      <c r="K15" s="32">
        <f t="shared" ref="K15:L15" si="5">SUM(K9:K12)</f>
        <v>376676</v>
      </c>
      <c r="L15" s="32">
        <f t="shared" si="5"/>
        <v>382878</v>
      </c>
      <c r="M15" s="32">
        <f t="shared" ref="M15:N15" si="6">SUM(M9:M12)</f>
        <v>392891</v>
      </c>
      <c r="N15" s="32">
        <f t="shared" si="6"/>
        <v>457559</v>
      </c>
      <c r="O15" s="34">
        <f t="shared" si="0"/>
        <v>364609.58333333331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17" t="s">
        <v>9</v>
      </c>
      <c r="B16" s="1" t="s">
        <v>27</v>
      </c>
      <c r="C16" s="35">
        <v>2052231.3888499998</v>
      </c>
      <c r="D16" s="35">
        <v>2119706.6810500002</v>
      </c>
      <c r="E16" s="35">
        <v>2747352.45511</v>
      </c>
      <c r="F16" s="35">
        <v>2369737.4984500003</v>
      </c>
      <c r="G16" s="35">
        <v>2285437.4507300002</v>
      </c>
      <c r="H16" s="35">
        <v>2668222.4229800003</v>
      </c>
      <c r="I16" s="35">
        <v>2449667.8203799999</v>
      </c>
      <c r="J16" s="35">
        <v>2286858.9032100001</v>
      </c>
      <c r="K16" s="35">
        <v>2701248.84962</v>
      </c>
      <c r="L16" s="35">
        <v>2714226.0414999994</v>
      </c>
      <c r="M16" s="35">
        <v>2765807.7808800009</v>
      </c>
      <c r="N16" s="35">
        <v>3375387.4378100005</v>
      </c>
      <c r="O16" s="73">
        <f t="shared" si="0"/>
        <v>2544657.0608808333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17"/>
      <c r="B17" s="2" t="s">
        <v>25</v>
      </c>
      <c r="C17" s="38">
        <v>1637619.9116199999</v>
      </c>
      <c r="D17" s="38">
        <v>1699299.99755</v>
      </c>
      <c r="E17" s="38">
        <v>2228608.6685899994</v>
      </c>
      <c r="F17" s="38">
        <v>1915835.0218909997</v>
      </c>
      <c r="G17" s="38">
        <v>1841466.8934600002</v>
      </c>
      <c r="H17" s="38">
        <v>2165466.42172</v>
      </c>
      <c r="I17" s="38">
        <v>1938101.0732200006</v>
      </c>
      <c r="J17" s="38">
        <v>1818145.0407999998</v>
      </c>
      <c r="K17" s="38">
        <v>2188123.8301100004</v>
      </c>
      <c r="L17" s="38">
        <v>2164621.6105800001</v>
      </c>
      <c r="M17" s="38">
        <v>2201545.22951</v>
      </c>
      <c r="N17" s="38">
        <v>2615117.5570000005</v>
      </c>
      <c r="O17" s="74">
        <f t="shared" si="0"/>
        <v>2034495.9380042499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17"/>
      <c r="B18" s="2" t="s">
        <v>26</v>
      </c>
      <c r="C18" s="38">
        <v>414611.47722999984</v>
      </c>
      <c r="D18" s="38">
        <v>420406.68350000028</v>
      </c>
      <c r="E18" s="38">
        <v>518743.78652000055</v>
      </c>
      <c r="F18" s="38">
        <v>453902.47655900056</v>
      </c>
      <c r="G18" s="38">
        <v>443970.55726999999</v>
      </c>
      <c r="H18" s="38">
        <v>502756.00126000028</v>
      </c>
      <c r="I18" s="38">
        <v>511566.74715999933</v>
      </c>
      <c r="J18" s="38">
        <v>468713.86241000029</v>
      </c>
      <c r="K18" s="38">
        <v>513125.01950999955</v>
      </c>
      <c r="L18" s="38">
        <v>549604.43091999926</v>
      </c>
      <c r="M18" s="38">
        <v>564262.55137000093</v>
      </c>
      <c r="N18" s="38">
        <v>760269.88081</v>
      </c>
      <c r="O18" s="74">
        <f t="shared" si="0"/>
        <v>510161.12287658331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17"/>
      <c r="B19" s="1" t="s">
        <v>55</v>
      </c>
      <c r="C19" s="41">
        <v>1380.4375499999996</v>
      </c>
      <c r="D19" s="41">
        <v>2678.5627200000004</v>
      </c>
      <c r="E19" s="41">
        <v>3127.6617300000007</v>
      </c>
      <c r="F19" s="41">
        <v>2683.9785800000004</v>
      </c>
      <c r="G19" s="41">
        <v>3199.9444500000004</v>
      </c>
      <c r="H19" s="41">
        <v>6187.02196</v>
      </c>
      <c r="I19" s="41">
        <v>3874.0359600000006</v>
      </c>
      <c r="J19" s="41">
        <v>6764.8280000000004</v>
      </c>
      <c r="K19" s="41">
        <v>3496.8164299999994</v>
      </c>
      <c r="L19" s="41">
        <v>6641.7646999999988</v>
      </c>
      <c r="M19" s="41">
        <v>3966.1317600000002</v>
      </c>
      <c r="N19" s="41">
        <v>4341.87093</v>
      </c>
      <c r="O19" s="73">
        <f t="shared" si="0"/>
        <v>4028.5878974999996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17"/>
      <c r="B20" s="1" t="s">
        <v>29</v>
      </c>
      <c r="C20" s="43">
        <v>379769.66990999994</v>
      </c>
      <c r="D20" s="43">
        <v>559400.72483999992</v>
      </c>
      <c r="E20" s="43">
        <v>633869.58468000009</v>
      </c>
      <c r="F20" s="43">
        <v>618590.46732000005</v>
      </c>
      <c r="G20" s="43">
        <v>703350.31568</v>
      </c>
      <c r="H20" s="43">
        <v>723454.58477000007</v>
      </c>
      <c r="I20" s="43">
        <v>1153564.4970400003</v>
      </c>
      <c r="J20" s="43">
        <v>1016763.5061700002</v>
      </c>
      <c r="K20" s="43">
        <v>1113888.4281600001</v>
      </c>
      <c r="L20" s="43">
        <v>1412897.8659099999</v>
      </c>
      <c r="M20" s="43">
        <v>1133998.86148</v>
      </c>
      <c r="N20" s="43">
        <v>1389721.4688499998</v>
      </c>
      <c r="O20" s="73">
        <f t="shared" si="0"/>
        <v>903272.49790083338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17"/>
      <c r="B21" s="2" t="s">
        <v>25</v>
      </c>
      <c r="C21" s="38">
        <v>1123.8291300000001</v>
      </c>
      <c r="D21" s="38">
        <v>1057.9986899999999</v>
      </c>
      <c r="E21" s="38">
        <v>1989.90948</v>
      </c>
      <c r="F21" s="38">
        <v>1702.0426000000002</v>
      </c>
      <c r="G21" s="38">
        <v>1181.0000000000002</v>
      </c>
      <c r="H21" s="38">
        <v>1946.8521200000002</v>
      </c>
      <c r="I21" s="38">
        <v>1312.5475899999999</v>
      </c>
      <c r="J21" s="38">
        <v>1226.6767400000001</v>
      </c>
      <c r="K21" s="38">
        <v>2963.41201</v>
      </c>
      <c r="L21" s="38">
        <v>1727.8279799999998</v>
      </c>
      <c r="M21" s="38">
        <v>1145.5092900000002</v>
      </c>
      <c r="N21" s="38">
        <v>2344.2676900000001</v>
      </c>
      <c r="O21" s="74">
        <f t="shared" si="0"/>
        <v>1643.4894433333336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17"/>
      <c r="B22" s="2" t="s">
        <v>26</v>
      </c>
      <c r="C22" s="38">
        <v>378645.84077999991</v>
      </c>
      <c r="D22" s="38">
        <v>558342.72614999989</v>
      </c>
      <c r="E22" s="38">
        <v>631879.67520000006</v>
      </c>
      <c r="F22" s="38">
        <v>616888.42472000001</v>
      </c>
      <c r="G22" s="38">
        <v>702169.31568</v>
      </c>
      <c r="H22" s="38">
        <v>721507.73265000002</v>
      </c>
      <c r="I22" s="38">
        <v>1152251.9494500002</v>
      </c>
      <c r="J22" s="38">
        <v>1015536.8294300002</v>
      </c>
      <c r="K22" s="38">
        <v>1110925.01615</v>
      </c>
      <c r="L22" s="38">
        <v>1411170.0379299999</v>
      </c>
      <c r="M22" s="38">
        <v>1132853.35219</v>
      </c>
      <c r="N22" s="38">
        <v>1387377.2011599999</v>
      </c>
      <c r="O22" s="74">
        <f t="shared" si="0"/>
        <v>901629.00845750002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17"/>
      <c r="B23" s="4" t="s">
        <v>8</v>
      </c>
      <c r="C23" s="45">
        <f t="shared" ref="C23:D23" si="7">SUM(C17:C20)</f>
        <v>2433381.4963099994</v>
      </c>
      <c r="D23" s="45">
        <f t="shared" si="7"/>
        <v>2681785.9686099999</v>
      </c>
      <c r="E23" s="45">
        <f t="shared" ref="E23:F23" si="8">SUM(E17:E20)</f>
        <v>3384349.7015199997</v>
      </c>
      <c r="F23" s="45">
        <f t="shared" si="8"/>
        <v>2991011.9443500005</v>
      </c>
      <c r="G23" s="45">
        <f t="shared" ref="G23:H23" si="9">SUM(G17:G20)</f>
        <v>2991987.71086</v>
      </c>
      <c r="H23" s="45">
        <f t="shared" si="9"/>
        <v>3397864.0297100004</v>
      </c>
      <c r="I23" s="45">
        <f t="shared" ref="I23:J23" si="10">SUM(I17:I20)</f>
        <v>3607106.3533800002</v>
      </c>
      <c r="J23" s="45">
        <f t="shared" si="10"/>
        <v>3310387.2373800008</v>
      </c>
      <c r="K23" s="45">
        <f t="shared" ref="K23:L23" si="11">SUM(K17:K20)</f>
        <v>3818634.0942100002</v>
      </c>
      <c r="L23" s="45">
        <f t="shared" si="11"/>
        <v>4133765.6721099997</v>
      </c>
      <c r="M23" s="45">
        <f t="shared" ref="M23:N23" si="12">SUM(M17:M20)</f>
        <v>3903772.7741200007</v>
      </c>
      <c r="N23" s="45">
        <f t="shared" si="12"/>
        <v>4769450.777590001</v>
      </c>
      <c r="O23" s="92">
        <f t="shared" si="0"/>
        <v>3451958.1466791667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17" t="s">
        <v>10</v>
      </c>
      <c r="B24" s="1" t="s">
        <v>27</v>
      </c>
      <c r="C24" s="47">
        <f t="shared" ref="C24:O31" si="13">+C16/C8</f>
        <v>6.8518942044251832</v>
      </c>
      <c r="D24" s="47">
        <f t="shared" ref="D24:E24" si="14">+D16/D8</f>
        <v>7.0594765974275981</v>
      </c>
      <c r="E24" s="47">
        <f t="shared" si="14"/>
        <v>7.4769690321465703</v>
      </c>
      <c r="F24" s="47">
        <f t="shared" ref="F24:G24" si="15">+F16/F8</f>
        <v>7.0440689457397996</v>
      </c>
      <c r="G24" s="47">
        <f t="shared" si="15"/>
        <v>6.9568104357447691</v>
      </c>
      <c r="H24" s="47">
        <f t="shared" ref="H24" si="16">+H16/H8</f>
        <v>7.5819220416629971</v>
      </c>
      <c r="I24" s="47">
        <f t="shared" ref="I24:J24" si="17">+I16/I8</f>
        <v>7.0290146004682814</v>
      </c>
      <c r="J24" s="47">
        <f t="shared" si="17"/>
        <v>6.8944837808642907</v>
      </c>
      <c r="K24" s="47">
        <f t="shared" ref="K24:L24" si="18">+K16/K8</f>
        <v>7.4295450534404894</v>
      </c>
      <c r="L24" s="47">
        <f t="shared" si="18"/>
        <v>7.3399715011614779</v>
      </c>
      <c r="M24" s="47">
        <f t="shared" ref="M24:N24" si="19">+M16/M8</f>
        <v>7.2950473601223864</v>
      </c>
      <c r="N24" s="47">
        <f t="shared" si="19"/>
        <v>7.7331652572385581</v>
      </c>
      <c r="O24" s="48">
        <f t="shared" si="13"/>
        <v>7.2475671405443762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17"/>
      <c r="B25" s="2" t="s">
        <v>25</v>
      </c>
      <c r="C25" s="49">
        <f t="shared" si="13"/>
        <v>13.812583600033738</v>
      </c>
      <c r="D25" s="49">
        <f t="shared" ref="D25:E25" si="20">+D17/D9</f>
        <v>14.417831153222863</v>
      </c>
      <c r="E25" s="49">
        <f t="shared" si="20"/>
        <v>14.878617952211819</v>
      </c>
      <c r="F25" s="49">
        <f t="shared" ref="F25:G25" si="21">+F17/F9</f>
        <v>14.350394159658135</v>
      </c>
      <c r="G25" s="49">
        <f t="shared" si="21"/>
        <v>14.077739673411974</v>
      </c>
      <c r="H25" s="49">
        <f t="shared" ref="H25" si="22">+H17/H9</f>
        <v>15.092146259278103</v>
      </c>
      <c r="I25" s="49">
        <f t="shared" ref="I25:J25" si="23">+I17/I9</f>
        <v>13.870130487075263</v>
      </c>
      <c r="J25" s="49">
        <f t="shared" si="23"/>
        <v>13.880877073185628</v>
      </c>
      <c r="K25" s="49">
        <f t="shared" ref="K25:L25" si="24">+K17/K9</f>
        <v>14.593232205400794</v>
      </c>
      <c r="L25" s="49">
        <f t="shared" si="24"/>
        <v>14.410923662545688</v>
      </c>
      <c r="M25" s="49">
        <f t="shared" ref="M25:N25" si="25">+M17/M9</f>
        <v>14.370587276008825</v>
      </c>
      <c r="N25" s="49">
        <f t="shared" si="25"/>
        <v>15.143246687744657</v>
      </c>
      <c r="O25" s="50">
        <f t="shared" si="13"/>
        <v>14.439691223999601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17"/>
      <c r="B26" s="2" t="s">
        <v>26</v>
      </c>
      <c r="C26" s="49">
        <f t="shared" si="13"/>
        <v>2.2912661145711861</v>
      </c>
      <c r="D26" s="49">
        <f t="shared" ref="D26:E26" si="26">+D18/D10</f>
        <v>2.3048232951212442</v>
      </c>
      <c r="E26" s="49">
        <f t="shared" si="26"/>
        <v>2.3833194881831905</v>
      </c>
      <c r="F26" s="49">
        <f t="shared" ref="F26:G26" si="27">+F18/F10</f>
        <v>2.2369424999950747</v>
      </c>
      <c r="G26" s="49">
        <f t="shared" si="27"/>
        <v>2.2455531420608867</v>
      </c>
      <c r="H26" s="49">
        <f t="shared" ref="H26" si="28">+H18/H10</f>
        <v>2.41204015266077</v>
      </c>
      <c r="I26" s="49">
        <f t="shared" ref="I26:J26" si="29">+I18/I10</f>
        <v>2.4503139592673455</v>
      </c>
      <c r="J26" s="49">
        <f t="shared" si="29"/>
        <v>2.3352558013970279</v>
      </c>
      <c r="K26" s="49">
        <f t="shared" ref="K26:L26" si="30">+K18/K10</f>
        <v>2.4018096690710093</v>
      </c>
      <c r="L26" s="49">
        <f t="shared" si="30"/>
        <v>2.5029803758083582</v>
      </c>
      <c r="M26" s="49">
        <f t="shared" ref="M26:N26" si="31">+M18/M10</f>
        <v>2.4974331400788756</v>
      </c>
      <c r="N26" s="49">
        <f t="shared" si="31"/>
        <v>2.8821027363053946</v>
      </c>
      <c r="O26" s="50">
        <f t="shared" si="13"/>
        <v>2.4269242759362015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17"/>
      <c r="B27" s="1" t="s">
        <v>55</v>
      </c>
      <c r="C27" s="51">
        <f t="shared" si="13"/>
        <v>13.667698514851482</v>
      </c>
      <c r="D27" s="51">
        <f t="shared" ref="D27:E27" si="32">+D19/D11</f>
        <v>29.43475516483517</v>
      </c>
      <c r="E27" s="51">
        <f t="shared" si="32"/>
        <v>30.663350294117652</v>
      </c>
      <c r="F27" s="51">
        <f t="shared" ref="F27:G27" si="33">+F19/F11</f>
        <v>23.964094464285719</v>
      </c>
      <c r="G27" s="51">
        <f t="shared" si="33"/>
        <v>27.585728017241383</v>
      </c>
      <c r="H27" s="51">
        <f t="shared" ref="H27" si="34">+H19/H11</f>
        <v>53.336396206896552</v>
      </c>
      <c r="I27" s="51">
        <f t="shared" ref="I27:J27" si="35">+I19/I11</f>
        <v>30.504220157480319</v>
      </c>
      <c r="J27" s="51">
        <f t="shared" si="35"/>
        <v>53.266362204724416</v>
      </c>
      <c r="K27" s="51">
        <f t="shared" ref="K27:L27" si="36">+K19/K11</f>
        <v>30.144969224137927</v>
      </c>
      <c r="L27" s="51">
        <f t="shared" si="36"/>
        <v>55.348039166666659</v>
      </c>
      <c r="M27" s="51">
        <f t="shared" ref="M27:N27" si="37">+M19/M11</f>
        <v>30.275814961832062</v>
      </c>
      <c r="N27" s="51">
        <f t="shared" si="37"/>
        <v>35.015088145161293</v>
      </c>
      <c r="O27" s="48">
        <f t="shared" si="13"/>
        <v>34.95520952277657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17"/>
      <c r="B28" s="1" t="s">
        <v>29</v>
      </c>
      <c r="C28" s="53">
        <f t="shared" si="13"/>
        <v>36.938981607820246</v>
      </c>
      <c r="D28" s="53">
        <f t="shared" ref="D28:E28" si="38">+D20/D12</f>
        <v>45.215060203685738</v>
      </c>
      <c r="E28" s="53">
        <f t="shared" si="38"/>
        <v>49.324533863512571</v>
      </c>
      <c r="F28" s="53">
        <f t="shared" ref="F28:G28" si="39">+F20/F12</f>
        <v>47.631513615153622</v>
      </c>
      <c r="G28" s="53">
        <f t="shared" si="39"/>
        <v>55.614004560765402</v>
      </c>
      <c r="H28" s="53">
        <f t="shared" ref="H28" si="40">+H20/H12</f>
        <v>52.05083709403555</v>
      </c>
      <c r="I28" s="53">
        <f t="shared" ref="I28:J28" si="41">+I20/I12</f>
        <v>88.314538128923616</v>
      </c>
      <c r="J28" s="53">
        <f t="shared" si="41"/>
        <v>84.406733037522841</v>
      </c>
      <c r="K28" s="53">
        <f t="shared" ref="K28:L28" si="42">+K20/K12</f>
        <v>85.828974276467875</v>
      </c>
      <c r="L28" s="53">
        <f t="shared" si="42"/>
        <v>108.92744321255107</v>
      </c>
      <c r="M28" s="53">
        <f t="shared" ref="M28:N28" si="43">+M20/M12</f>
        <v>83.229274237064217</v>
      </c>
      <c r="N28" s="53">
        <f t="shared" si="43"/>
        <v>66.325655937097309</v>
      </c>
      <c r="O28" s="48">
        <f t="shared" si="13"/>
        <v>67.462096537106646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17"/>
      <c r="B29" s="2" t="s">
        <v>25</v>
      </c>
      <c r="C29" s="49">
        <f t="shared" si="13"/>
        <v>0.53952430628900627</v>
      </c>
      <c r="D29" s="49">
        <f t="shared" ref="D29:E29" si="44">+D21/D13</f>
        <v>0.41135252332814926</v>
      </c>
      <c r="E29" s="49">
        <f t="shared" si="44"/>
        <v>0.56887063464837051</v>
      </c>
      <c r="F29" s="49">
        <f t="shared" ref="F29:G29" si="45">+F21/F13</f>
        <v>0.44254877795111808</v>
      </c>
      <c r="G29" s="49">
        <f t="shared" si="45"/>
        <v>0.34532163742690064</v>
      </c>
      <c r="H29" s="49">
        <f t="shared" ref="H29" si="46">+H21/H13</f>
        <v>0.48537823984043887</v>
      </c>
      <c r="I29" s="49">
        <f t="shared" ref="I29:J29" si="47">+I21/I13</f>
        <v>0.40311658169533165</v>
      </c>
      <c r="J29" s="49">
        <f t="shared" si="47"/>
        <v>0.45550565911622731</v>
      </c>
      <c r="K29" s="49">
        <f t="shared" ref="K29:L29" si="48">+K21/K13</f>
        <v>1.008649424778761</v>
      </c>
      <c r="L29" s="49">
        <f t="shared" si="48"/>
        <v>0.62557131788559006</v>
      </c>
      <c r="M29" s="49">
        <f t="shared" ref="M29:N29" si="49">+M21/M13</f>
        <v>0.43472838330170788</v>
      </c>
      <c r="N29" s="49">
        <f t="shared" si="49"/>
        <v>0.71954195518723152</v>
      </c>
      <c r="O29" s="50">
        <f t="shared" si="13"/>
        <v>0.53342727794006284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17"/>
      <c r="B30" s="2" t="s">
        <v>26</v>
      </c>
      <c r="C30" s="49">
        <f t="shared" si="13"/>
        <v>46.187587311539389</v>
      </c>
      <c r="D30" s="49">
        <f t="shared" ref="D30:E30" si="50">+D22/D14</f>
        <v>56.973747566326516</v>
      </c>
      <c r="E30" s="49">
        <f t="shared" si="50"/>
        <v>67.559037228696681</v>
      </c>
      <c r="F30" s="49">
        <f t="shared" ref="F30:G30" si="51">+F22/F14</f>
        <v>67.485879523028117</v>
      </c>
      <c r="G30" s="49">
        <f t="shared" si="51"/>
        <v>76.099416460387985</v>
      </c>
      <c r="H30" s="49">
        <f t="shared" ref="H30" si="52">+H22/H14</f>
        <v>72.968015033373788</v>
      </c>
      <c r="I30" s="49">
        <f t="shared" ref="I30:J30" si="53">+I22/I14</f>
        <v>117.5047878288803</v>
      </c>
      <c r="J30" s="49">
        <f t="shared" si="53"/>
        <v>108.57872655083932</v>
      </c>
      <c r="K30" s="49">
        <f t="shared" ref="K30:L30" si="54">+K22/K14</f>
        <v>110.64990200697211</v>
      </c>
      <c r="L30" s="49">
        <f t="shared" si="54"/>
        <v>138.22803780291898</v>
      </c>
      <c r="M30" s="49">
        <f t="shared" ref="M30:N30" si="55">+M22/M14</f>
        <v>103.08037781528662</v>
      </c>
      <c r="N30" s="49">
        <f t="shared" si="55"/>
        <v>78.405041037581228</v>
      </c>
      <c r="O30" s="50">
        <f t="shared" si="13"/>
        <v>87.466031539935329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17"/>
      <c r="B31" s="54" t="s">
        <v>8</v>
      </c>
      <c r="C31" s="55">
        <f t="shared" si="13"/>
        <v>7.8522773723680581</v>
      </c>
      <c r="D31" s="55">
        <f t="shared" ref="D31:E31" si="56">+D23/D15</f>
        <v>8.5754858666184877</v>
      </c>
      <c r="E31" s="55">
        <f t="shared" si="56"/>
        <v>8.8969352949434128</v>
      </c>
      <c r="F31" s="55">
        <f t="shared" ref="F31:G31" si="57">+F23/F15</f>
        <v>8.5576068104373224</v>
      </c>
      <c r="G31" s="55">
        <f t="shared" si="57"/>
        <v>8.7669331455897055</v>
      </c>
      <c r="H31" s="55">
        <f t="shared" ref="H31" si="58">+H23/H15</f>
        <v>9.2854559284187861</v>
      </c>
      <c r="I31" s="55">
        <f t="shared" ref="I31:J31" si="59">+I23/I15</f>
        <v>9.972729531569243</v>
      </c>
      <c r="J31" s="55">
        <f t="shared" si="59"/>
        <v>9.6269407572695282</v>
      </c>
      <c r="K31" s="55">
        <f t="shared" ref="K31:L31" si="60">+K23/K15</f>
        <v>10.137715421768311</v>
      </c>
      <c r="L31" s="55">
        <f t="shared" si="60"/>
        <v>10.796560972711934</v>
      </c>
      <c r="M31" s="55">
        <f t="shared" ref="M31:N31" si="61">+M23/M15</f>
        <v>9.9360198480494599</v>
      </c>
      <c r="N31" s="55">
        <f t="shared" si="61"/>
        <v>10.423684765440088</v>
      </c>
      <c r="O31" s="56">
        <f t="shared" si="13"/>
        <v>9.4675463961223372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:C23 D15:D23 E15:E23 F15:F23 G15:G23 H15:H23 I15:I23 J15:J23 K15:L15 K23:L23 M15:M23 N15 N2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FDECA-F1F9-47ED-8136-1F6722306A4D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53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3" t="s">
        <v>13</v>
      </c>
      <c r="B6" s="123" t="s">
        <v>24</v>
      </c>
      <c r="C6" s="21" t="s">
        <v>2</v>
      </c>
      <c r="D6" s="22"/>
      <c r="E6" s="22"/>
      <c r="F6" s="22"/>
      <c r="G6" s="22"/>
      <c r="H6" s="21"/>
      <c r="I6" s="23"/>
      <c r="J6" s="23"/>
      <c r="K6" s="23"/>
      <c r="L6" s="23"/>
      <c r="M6" s="23"/>
      <c r="N6" s="23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3"/>
      <c r="B7" s="124"/>
      <c r="C7" s="95" t="s">
        <v>14</v>
      </c>
      <c r="D7" s="95" t="s">
        <v>15</v>
      </c>
      <c r="E7" s="95" t="s">
        <v>16</v>
      </c>
      <c r="F7" s="95" t="s">
        <v>17</v>
      </c>
      <c r="G7" s="95" t="s">
        <v>18</v>
      </c>
      <c r="H7" s="95" t="s">
        <v>11</v>
      </c>
      <c r="I7" s="95" t="s">
        <v>3</v>
      </c>
      <c r="J7" s="95" t="s">
        <v>4</v>
      </c>
      <c r="K7" s="95" t="s">
        <v>19</v>
      </c>
      <c r="L7" s="95" t="s">
        <v>20</v>
      </c>
      <c r="M7" s="95" t="s">
        <v>21</v>
      </c>
      <c r="N7" s="95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2" t="s">
        <v>23</v>
      </c>
      <c r="B8" s="1" t="s">
        <v>27</v>
      </c>
      <c r="C8" s="25">
        <v>330734</v>
      </c>
      <c r="D8" s="25">
        <v>313353</v>
      </c>
      <c r="E8" s="25">
        <v>356312</v>
      </c>
      <c r="F8" s="25">
        <v>312905</v>
      </c>
      <c r="G8" s="25">
        <v>296216</v>
      </c>
      <c r="H8" s="25">
        <v>321725</v>
      </c>
      <c r="I8" s="25">
        <v>326281</v>
      </c>
      <c r="J8" s="25">
        <v>289405</v>
      </c>
      <c r="K8" s="25">
        <v>322890</v>
      </c>
      <c r="L8" s="25">
        <v>335070</v>
      </c>
      <c r="M8" s="25">
        <v>319817</v>
      </c>
      <c r="N8" s="25">
        <v>382725</v>
      </c>
      <c r="O8" s="26">
        <f t="shared" ref="O8:O23" si="0">AVERAGE(C8:N8)</f>
        <v>325619.41666666669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2"/>
      <c r="B9" s="2" t="s">
        <v>25</v>
      </c>
      <c r="C9" s="27">
        <v>122022</v>
      </c>
      <c r="D9" s="27">
        <v>118113</v>
      </c>
      <c r="E9" s="27">
        <v>139823</v>
      </c>
      <c r="F9" s="27">
        <v>117168</v>
      </c>
      <c r="G9" s="27">
        <v>107440</v>
      </c>
      <c r="H9" s="27">
        <v>121305</v>
      </c>
      <c r="I9" s="27">
        <v>123054</v>
      </c>
      <c r="J9" s="27">
        <v>105686</v>
      </c>
      <c r="K9" s="27">
        <v>120938</v>
      </c>
      <c r="L9" s="27">
        <v>127430</v>
      </c>
      <c r="M9" s="27">
        <v>120287</v>
      </c>
      <c r="N9" s="27">
        <v>138229</v>
      </c>
      <c r="O9" s="28">
        <f t="shared" si="0"/>
        <v>121791.25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2"/>
      <c r="B10" s="2" t="s">
        <v>26</v>
      </c>
      <c r="C10" s="27">
        <v>208712</v>
      </c>
      <c r="D10" s="27">
        <v>195240</v>
      </c>
      <c r="E10" s="27">
        <v>216489</v>
      </c>
      <c r="F10" s="27">
        <v>195737</v>
      </c>
      <c r="G10" s="27">
        <v>188776</v>
      </c>
      <c r="H10" s="27">
        <v>200420</v>
      </c>
      <c r="I10" s="27">
        <v>203227</v>
      </c>
      <c r="J10" s="27">
        <v>183719</v>
      </c>
      <c r="K10" s="27">
        <v>201952</v>
      </c>
      <c r="L10" s="27">
        <v>207640</v>
      </c>
      <c r="M10" s="27">
        <v>199530</v>
      </c>
      <c r="N10" s="27">
        <v>244496</v>
      </c>
      <c r="O10" s="28">
        <f t="shared" si="0"/>
        <v>203828.16666666666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2"/>
      <c r="B11" s="1" t="s">
        <v>55</v>
      </c>
      <c r="C11" s="30">
        <v>158</v>
      </c>
      <c r="D11" s="30">
        <v>138</v>
      </c>
      <c r="E11" s="30">
        <v>154</v>
      </c>
      <c r="F11" s="30">
        <v>148</v>
      </c>
      <c r="G11" s="30">
        <v>137</v>
      </c>
      <c r="H11" s="30">
        <v>132</v>
      </c>
      <c r="I11" s="30">
        <v>141</v>
      </c>
      <c r="J11" s="30">
        <v>91</v>
      </c>
      <c r="K11" s="30">
        <v>97</v>
      </c>
      <c r="L11" s="30">
        <v>101</v>
      </c>
      <c r="M11" s="30">
        <v>115</v>
      </c>
      <c r="N11" s="30">
        <v>107</v>
      </c>
      <c r="O11" s="26">
        <f t="shared" si="0"/>
        <v>126.58333333333333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2"/>
      <c r="B12" s="1" t="s">
        <v>29</v>
      </c>
      <c r="C12" s="31">
        <v>10367</v>
      </c>
      <c r="D12" s="31">
        <v>12312</v>
      </c>
      <c r="E12" s="31">
        <v>11423</v>
      </c>
      <c r="F12" s="31">
        <v>10763</v>
      </c>
      <c r="G12" s="31">
        <v>11314</v>
      </c>
      <c r="H12" s="31">
        <v>12982</v>
      </c>
      <c r="I12" s="31">
        <v>12498</v>
      </c>
      <c r="J12" s="31">
        <v>11299</v>
      </c>
      <c r="K12" s="31">
        <v>12572</v>
      </c>
      <c r="L12" s="31">
        <v>11920</v>
      </c>
      <c r="M12" s="31">
        <v>11868</v>
      </c>
      <c r="N12" s="31">
        <v>16627</v>
      </c>
      <c r="O12" s="26">
        <f t="shared" si="0"/>
        <v>12162.083333333334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22"/>
      <c r="B13" s="2" t="s">
        <v>25</v>
      </c>
      <c r="C13" s="27">
        <v>1805</v>
      </c>
      <c r="D13" s="27">
        <v>2721</v>
      </c>
      <c r="E13" s="27">
        <v>2361</v>
      </c>
      <c r="F13" s="27">
        <v>2209</v>
      </c>
      <c r="G13" s="27">
        <v>2824</v>
      </c>
      <c r="H13" s="27">
        <v>3857</v>
      </c>
      <c r="I13" s="27">
        <v>3333</v>
      </c>
      <c r="J13" s="27">
        <v>2513</v>
      </c>
      <c r="K13" s="27">
        <v>3166</v>
      </c>
      <c r="L13" s="27">
        <v>2482</v>
      </c>
      <c r="M13" s="27">
        <v>2518</v>
      </c>
      <c r="N13" s="27">
        <v>2796</v>
      </c>
      <c r="O13" s="28">
        <f t="shared" si="0"/>
        <v>2715.4166666666665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22"/>
      <c r="B14" s="2" t="s">
        <v>26</v>
      </c>
      <c r="C14" s="27">
        <v>8562</v>
      </c>
      <c r="D14" s="27">
        <v>9591</v>
      </c>
      <c r="E14" s="27">
        <v>9062</v>
      </c>
      <c r="F14" s="27">
        <v>8554</v>
      </c>
      <c r="G14" s="27">
        <v>8490</v>
      </c>
      <c r="H14" s="27">
        <v>9125</v>
      </c>
      <c r="I14" s="27">
        <v>9165</v>
      </c>
      <c r="J14" s="27">
        <v>8786</v>
      </c>
      <c r="K14" s="27">
        <v>9406</v>
      </c>
      <c r="L14" s="27">
        <v>9438</v>
      </c>
      <c r="M14" s="27">
        <v>9350</v>
      </c>
      <c r="N14" s="27">
        <v>13831</v>
      </c>
      <c r="O14" s="28">
        <f t="shared" si="0"/>
        <v>9446.6666666666661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22"/>
      <c r="B15" s="4" t="s">
        <v>8</v>
      </c>
      <c r="C15" s="32">
        <f t="shared" ref="C15:D15" si="1">SUM(C9:C12)</f>
        <v>341259</v>
      </c>
      <c r="D15" s="32">
        <f t="shared" si="1"/>
        <v>325803</v>
      </c>
      <c r="E15" s="32">
        <f t="shared" ref="E15:F15" si="2">SUM(E9:E12)</f>
        <v>367889</v>
      </c>
      <c r="F15" s="32">
        <f t="shared" si="2"/>
        <v>323816</v>
      </c>
      <c r="G15" s="32">
        <f t="shared" ref="G15:H15" si="3">SUM(G9:G12)</f>
        <v>307667</v>
      </c>
      <c r="H15" s="32">
        <f t="shared" si="3"/>
        <v>334839</v>
      </c>
      <c r="I15" s="32">
        <f t="shared" ref="I15:J15" si="4">SUM(I9:I12)</f>
        <v>338920</v>
      </c>
      <c r="J15" s="32">
        <f t="shared" si="4"/>
        <v>300795</v>
      </c>
      <c r="K15" s="32">
        <f t="shared" ref="K15:L15" si="5">SUM(K9:K12)</f>
        <v>335559</v>
      </c>
      <c r="L15" s="32">
        <f t="shared" si="5"/>
        <v>347091</v>
      </c>
      <c r="M15" s="32">
        <f t="shared" ref="M15:N15" si="6">SUM(M9:M12)</f>
        <v>331800</v>
      </c>
      <c r="N15" s="32">
        <f t="shared" si="6"/>
        <v>399459</v>
      </c>
      <c r="O15" s="34">
        <f t="shared" si="0"/>
        <v>337908.08333333331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22" t="s">
        <v>9</v>
      </c>
      <c r="B16" s="1" t="s">
        <v>27</v>
      </c>
      <c r="C16" s="35">
        <v>2250852.9739600001</v>
      </c>
      <c r="D16" s="35">
        <v>2193425.4979099999</v>
      </c>
      <c r="E16" s="35">
        <v>2567371.1797200008</v>
      </c>
      <c r="F16" s="35">
        <v>2199629.8257300002</v>
      </c>
      <c r="G16" s="35">
        <v>1981347.32754</v>
      </c>
      <c r="H16" s="35">
        <v>2150413.8166899998</v>
      </c>
      <c r="I16" s="35">
        <v>2057584.068682</v>
      </c>
      <c r="J16" s="35">
        <v>1794180.2094000001</v>
      </c>
      <c r="K16" s="35">
        <v>2054907.9317400001</v>
      </c>
      <c r="L16" s="35">
        <v>2202584.8870612299</v>
      </c>
      <c r="M16" s="35">
        <v>1933286.1587600003</v>
      </c>
      <c r="N16" s="35">
        <v>2324075.90704</v>
      </c>
      <c r="O16" s="73">
        <f t="shared" si="0"/>
        <v>2142471.6486861026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22"/>
      <c r="B17" s="2" t="s">
        <v>25</v>
      </c>
      <c r="C17" s="38">
        <v>1810891.9032799997</v>
      </c>
      <c r="D17" s="38">
        <v>1754440.14096</v>
      </c>
      <c r="E17" s="38">
        <v>2057275.0340990003</v>
      </c>
      <c r="F17" s="38">
        <v>1716385.135402</v>
      </c>
      <c r="G17" s="38">
        <v>1495227.5847199999</v>
      </c>
      <c r="H17" s="38">
        <v>1682484.7552600002</v>
      </c>
      <c r="I17" s="38">
        <v>1624582.0706599997</v>
      </c>
      <c r="J17" s="38">
        <v>1419666.9072600002</v>
      </c>
      <c r="K17" s="38">
        <v>1640012.2225300001</v>
      </c>
      <c r="L17" s="38">
        <v>1767644.9745500004</v>
      </c>
      <c r="M17" s="38">
        <v>1527834.7118599995</v>
      </c>
      <c r="N17" s="38">
        <v>1752308.8242299999</v>
      </c>
      <c r="O17" s="74">
        <f t="shared" si="0"/>
        <v>1687396.1887342504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22"/>
      <c r="B18" s="2" t="s">
        <v>26</v>
      </c>
      <c r="C18" s="38">
        <v>439961.07068000035</v>
      </c>
      <c r="D18" s="38">
        <v>438985.35694999993</v>
      </c>
      <c r="E18" s="38">
        <v>510096.14562100056</v>
      </c>
      <c r="F18" s="38">
        <v>483244.69032800011</v>
      </c>
      <c r="G18" s="38">
        <v>486119.74282000004</v>
      </c>
      <c r="H18" s="38">
        <v>467929.06142999954</v>
      </c>
      <c r="I18" s="38">
        <v>433001.99802200031</v>
      </c>
      <c r="J18" s="38">
        <v>374513.30213999981</v>
      </c>
      <c r="K18" s="38">
        <v>414895.70921</v>
      </c>
      <c r="L18" s="38">
        <v>434939.91251122952</v>
      </c>
      <c r="M18" s="38">
        <v>405451.4469000008</v>
      </c>
      <c r="N18" s="38">
        <v>571767.08281000005</v>
      </c>
      <c r="O18" s="74">
        <f t="shared" si="0"/>
        <v>455075.45995185262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22"/>
      <c r="B19" s="1" t="s">
        <v>55</v>
      </c>
      <c r="C19" s="41">
        <v>3019.5797999999995</v>
      </c>
      <c r="D19" s="41">
        <v>3786.7448700000009</v>
      </c>
      <c r="E19" s="41">
        <v>3865.6362500000005</v>
      </c>
      <c r="F19" s="41">
        <v>4294.5076399999998</v>
      </c>
      <c r="G19" s="41">
        <v>1683.1822</v>
      </c>
      <c r="H19" s="41">
        <v>2398.4467699999996</v>
      </c>
      <c r="I19" s="41">
        <v>2365.4385299999999</v>
      </c>
      <c r="J19" s="41">
        <v>1940.9946199999999</v>
      </c>
      <c r="K19" s="41">
        <v>1996.3539800000001</v>
      </c>
      <c r="L19" s="41">
        <v>1389.1629200000002</v>
      </c>
      <c r="M19" s="41">
        <v>1638.3006499999999</v>
      </c>
      <c r="N19" s="41">
        <v>2735.7888199999998</v>
      </c>
      <c r="O19" s="73">
        <f t="shared" si="0"/>
        <v>2592.8447541666665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22"/>
      <c r="B20" s="1" t="s">
        <v>29</v>
      </c>
      <c r="C20" s="43">
        <v>355978.91732000001</v>
      </c>
      <c r="D20" s="43">
        <v>343848.21755000006</v>
      </c>
      <c r="E20" s="43">
        <v>507521.26889000001</v>
      </c>
      <c r="F20" s="43">
        <v>694543.68336200004</v>
      </c>
      <c r="G20" s="43">
        <v>762423.13354000007</v>
      </c>
      <c r="H20" s="43">
        <v>836798.04411000002</v>
      </c>
      <c r="I20" s="43">
        <v>917511.25143699988</v>
      </c>
      <c r="J20" s="43">
        <v>764309.61129999999</v>
      </c>
      <c r="K20" s="43">
        <v>647233.15405999997</v>
      </c>
      <c r="L20" s="43">
        <v>792614.49912754004</v>
      </c>
      <c r="M20" s="43">
        <v>593488.45377999998</v>
      </c>
      <c r="N20" s="43">
        <v>780266.67206000001</v>
      </c>
      <c r="O20" s="73">
        <f t="shared" si="0"/>
        <v>666378.07554471167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22"/>
      <c r="B21" s="2" t="s">
        <v>25</v>
      </c>
      <c r="C21" s="38">
        <v>162.06405999999996</v>
      </c>
      <c r="D21" s="38">
        <v>581.24427200000002</v>
      </c>
      <c r="E21" s="38">
        <v>134.77378999999999</v>
      </c>
      <c r="F21" s="38">
        <v>357.71219300000001</v>
      </c>
      <c r="G21" s="38">
        <v>263.72474</v>
      </c>
      <c r="H21" s="38">
        <v>777.15475000000004</v>
      </c>
      <c r="I21" s="38">
        <v>909.42983000000015</v>
      </c>
      <c r="J21" s="38">
        <v>782.32774000000018</v>
      </c>
      <c r="K21" s="38">
        <v>900.85991999999999</v>
      </c>
      <c r="L21" s="38">
        <v>1682.8708399999998</v>
      </c>
      <c r="M21" s="38">
        <v>3453.7975500000007</v>
      </c>
      <c r="N21" s="38">
        <v>2387.1952899999997</v>
      </c>
      <c r="O21" s="74">
        <f t="shared" si="0"/>
        <v>1032.7629145833332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22"/>
      <c r="B22" s="2" t="s">
        <v>26</v>
      </c>
      <c r="C22" s="38">
        <v>355816.85326</v>
      </c>
      <c r="D22" s="38">
        <v>343266.97327800008</v>
      </c>
      <c r="E22" s="38">
        <v>507386.4951</v>
      </c>
      <c r="F22" s="38">
        <v>694185.97116900003</v>
      </c>
      <c r="G22" s="38">
        <v>762159.40880000009</v>
      </c>
      <c r="H22" s="38">
        <v>836020.88936000003</v>
      </c>
      <c r="I22" s="38">
        <v>916601.82160699985</v>
      </c>
      <c r="J22" s="38">
        <v>763527.28356000001</v>
      </c>
      <c r="K22" s="38">
        <v>646332.29414000001</v>
      </c>
      <c r="L22" s="38">
        <v>790931.62828754005</v>
      </c>
      <c r="M22" s="38">
        <v>590034.65622999996</v>
      </c>
      <c r="N22" s="38">
        <v>777879.47677000007</v>
      </c>
      <c r="O22" s="74">
        <f t="shared" si="0"/>
        <v>665345.31263012823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22"/>
      <c r="B23" s="4" t="s">
        <v>8</v>
      </c>
      <c r="C23" s="45">
        <f t="shared" ref="C23:D23" si="7">SUM(C17:C20)</f>
        <v>2609851.47108</v>
      </c>
      <c r="D23" s="45">
        <f t="shared" si="7"/>
        <v>2541060.4603300001</v>
      </c>
      <c r="E23" s="45">
        <f t="shared" ref="E23:F23" si="8">SUM(E17:E20)</f>
        <v>3078758.0848600008</v>
      </c>
      <c r="F23" s="45">
        <f t="shared" si="8"/>
        <v>2898468.0167320003</v>
      </c>
      <c r="G23" s="45">
        <f t="shared" ref="G23:H23" si="9">SUM(G17:G20)</f>
        <v>2745453.64328</v>
      </c>
      <c r="H23" s="45">
        <f t="shared" si="9"/>
        <v>2989610.3075699997</v>
      </c>
      <c r="I23" s="45">
        <f t="shared" ref="I23:J23" si="10">SUM(I17:I20)</f>
        <v>2977460.758649</v>
      </c>
      <c r="J23" s="45">
        <f t="shared" si="10"/>
        <v>2560430.8153200001</v>
      </c>
      <c r="K23" s="45">
        <f t="shared" ref="K23:L23" si="11">SUM(K17:K20)</f>
        <v>2704137.4397800001</v>
      </c>
      <c r="L23" s="45">
        <f t="shared" si="11"/>
        <v>2996588.5491087697</v>
      </c>
      <c r="M23" s="45">
        <f t="shared" ref="M23:N23" si="12">SUM(M17:M20)</f>
        <v>2528412.9131900002</v>
      </c>
      <c r="N23" s="45">
        <f t="shared" si="12"/>
        <v>3107078.3679200001</v>
      </c>
      <c r="O23" s="92">
        <f t="shared" si="0"/>
        <v>2811442.5689849802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2" t="s">
        <v>10</v>
      </c>
      <c r="B24" s="1" t="s">
        <v>27</v>
      </c>
      <c r="C24" s="47">
        <f t="shared" ref="C24:O31" si="13">+C16/C8</f>
        <v>6.8056292185260663</v>
      </c>
      <c r="D24" s="47">
        <f t="shared" ref="D24:E24" si="14">+D16/D8</f>
        <v>6.9998547896780945</v>
      </c>
      <c r="E24" s="47">
        <f t="shared" si="14"/>
        <v>7.2054019503132114</v>
      </c>
      <c r="F24" s="47">
        <f t="shared" ref="F24:G24" si="15">+F16/F8</f>
        <v>7.0297049447276336</v>
      </c>
      <c r="G24" s="47">
        <f t="shared" si="15"/>
        <v>6.6888599114835117</v>
      </c>
      <c r="H24" s="47">
        <f t="shared" ref="H24:I24" si="16">+H16/H8</f>
        <v>6.6840121740306158</v>
      </c>
      <c r="I24" s="47">
        <f t="shared" si="16"/>
        <v>6.3061718846086654</v>
      </c>
      <c r="J24" s="47">
        <f t="shared" ref="J24:K24" si="17">+J16/J8</f>
        <v>6.1995480706967747</v>
      </c>
      <c r="K24" s="47">
        <f t="shared" si="17"/>
        <v>6.3641114055560726</v>
      </c>
      <c r="L24" s="47">
        <f t="shared" ref="L24:M24" si="18">+L16/L8</f>
        <v>6.5735066913219029</v>
      </c>
      <c r="M24" s="47">
        <f t="shared" si="18"/>
        <v>6.0449762168990402</v>
      </c>
      <c r="N24" s="47">
        <f t="shared" ref="N24" si="19">+N16/N8</f>
        <v>6.0724434177020052</v>
      </c>
      <c r="O24" s="48">
        <f t="shared" si="13"/>
        <v>6.5796802617557946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22"/>
      <c r="B25" s="2" t="s">
        <v>25</v>
      </c>
      <c r="C25" s="49">
        <f t="shared" si="13"/>
        <v>14.840700064578517</v>
      </c>
      <c r="D25" s="49">
        <f t="shared" ref="D25:E25" si="20">+D17/D9</f>
        <v>14.853912278580681</v>
      </c>
      <c r="E25" s="49">
        <f t="shared" si="20"/>
        <v>14.713423643456371</v>
      </c>
      <c r="F25" s="49">
        <f t="shared" ref="F25:G25" si="21">+F17/F9</f>
        <v>14.648924069728936</v>
      </c>
      <c r="G25" s="49">
        <f t="shared" si="21"/>
        <v>13.916861361876395</v>
      </c>
      <c r="H25" s="49">
        <f t="shared" ref="H25:I25" si="22">+H17/H9</f>
        <v>13.869871441902644</v>
      </c>
      <c r="I25" s="49">
        <f t="shared" si="22"/>
        <v>13.202188231670647</v>
      </c>
      <c r="J25" s="49">
        <f t="shared" ref="J25:K25" si="23">+J17/J9</f>
        <v>13.432875757053917</v>
      </c>
      <c r="K25" s="49">
        <f t="shared" si="23"/>
        <v>13.560768513866611</v>
      </c>
      <c r="L25" s="49">
        <f t="shared" ref="L25:M25" si="24">+L17/L9</f>
        <v>13.871497877658324</v>
      </c>
      <c r="M25" s="49">
        <f t="shared" si="24"/>
        <v>12.701577991470396</v>
      </c>
      <c r="N25" s="49">
        <f t="shared" ref="N25" si="25">+N17/N9</f>
        <v>12.676853802241208</v>
      </c>
      <c r="O25" s="50">
        <f t="shared" si="13"/>
        <v>13.854822811443764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22"/>
      <c r="B26" s="2" t="s">
        <v>26</v>
      </c>
      <c r="C26" s="49">
        <f t="shared" si="13"/>
        <v>2.1079816717773792</v>
      </c>
      <c r="D26" s="49">
        <f t="shared" ref="D26:E26" si="26">+D18/D10</f>
        <v>2.248439648381479</v>
      </c>
      <c r="E26" s="49">
        <f t="shared" si="26"/>
        <v>2.3562220049101827</v>
      </c>
      <c r="F26" s="49">
        <f t="shared" ref="F26:G26" si="27">+F18/F10</f>
        <v>2.4688469238212507</v>
      </c>
      <c r="G26" s="49">
        <f t="shared" si="27"/>
        <v>2.5751141184260713</v>
      </c>
      <c r="H26" s="49">
        <f t="shared" ref="H26:I26" si="28">+H18/H10</f>
        <v>2.3347423482187382</v>
      </c>
      <c r="I26" s="49">
        <f t="shared" si="28"/>
        <v>2.1306322389347887</v>
      </c>
      <c r="J26" s="49">
        <f t="shared" ref="J26:K26" si="29">+J18/J10</f>
        <v>2.0385115428453227</v>
      </c>
      <c r="K26" s="49">
        <f t="shared" si="29"/>
        <v>2.0544273352578832</v>
      </c>
      <c r="L26" s="49">
        <f t="shared" ref="L26:M26" si="30">+L18/L10</f>
        <v>2.0946826840263415</v>
      </c>
      <c r="M26" s="49">
        <f t="shared" si="30"/>
        <v>2.0320325109006205</v>
      </c>
      <c r="N26" s="49">
        <f t="shared" ref="N26" si="31">+N18/N10</f>
        <v>2.3385539346655979</v>
      </c>
      <c r="O26" s="50">
        <f t="shared" si="13"/>
        <v>2.2326426587355166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22"/>
      <c r="B27" s="1" t="s">
        <v>55</v>
      </c>
      <c r="C27" s="51">
        <f t="shared" si="13"/>
        <v>19.111264556962023</v>
      </c>
      <c r="D27" s="51">
        <f t="shared" ref="D27:E27" si="32">+D19/D11</f>
        <v>27.440180217391312</v>
      </c>
      <c r="E27" s="51">
        <f t="shared" si="32"/>
        <v>25.101534090909094</v>
      </c>
      <c r="F27" s="51">
        <f t="shared" ref="F27:G27" si="33">+F19/F11</f>
        <v>29.016943513513514</v>
      </c>
      <c r="G27" s="51">
        <f t="shared" si="33"/>
        <v>12.286001459854015</v>
      </c>
      <c r="H27" s="51">
        <f t="shared" ref="H27:I27" si="34">+H19/H11</f>
        <v>18.170051287878785</v>
      </c>
      <c r="I27" s="51">
        <f t="shared" si="34"/>
        <v>16.776159787234043</v>
      </c>
      <c r="J27" s="51">
        <f t="shared" ref="J27:K27" si="35">+J19/J11</f>
        <v>21.329611208791206</v>
      </c>
      <c r="K27" s="51">
        <f t="shared" si="35"/>
        <v>20.580968865979383</v>
      </c>
      <c r="L27" s="51">
        <f t="shared" ref="L27:M27" si="36">+L19/L11</f>
        <v>13.754088316831686</v>
      </c>
      <c r="M27" s="51">
        <f t="shared" si="36"/>
        <v>14.246092608695651</v>
      </c>
      <c r="N27" s="51">
        <f t="shared" ref="N27" si="37">+N19/N11</f>
        <v>25.56811981308411</v>
      </c>
      <c r="O27" s="48">
        <f t="shared" si="13"/>
        <v>20.483302863726134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22"/>
      <c r="B28" s="1" t="s">
        <v>29</v>
      </c>
      <c r="C28" s="53">
        <f t="shared" si="13"/>
        <v>34.337698207774672</v>
      </c>
      <c r="D28" s="53">
        <f t="shared" ref="D28:E28" si="38">+D20/D12</f>
        <v>27.927892913417807</v>
      </c>
      <c r="E28" s="53">
        <f t="shared" si="38"/>
        <v>44.429770541013745</v>
      </c>
      <c r="F28" s="53">
        <f t="shared" ref="F28:G28" si="39">+F20/F12</f>
        <v>64.530677632816136</v>
      </c>
      <c r="G28" s="53">
        <f t="shared" si="39"/>
        <v>67.387584721583877</v>
      </c>
      <c r="H28" s="53">
        <f t="shared" ref="H28:I30" si="40">+H20/H12</f>
        <v>64.458330311970428</v>
      </c>
      <c r="I28" s="53">
        <f t="shared" si="40"/>
        <v>73.412646138342126</v>
      </c>
      <c r="J28" s="53">
        <f t="shared" ref="J28:K28" si="41">+J20/J12</f>
        <v>67.644004894238421</v>
      </c>
      <c r="K28" s="53">
        <f t="shared" si="41"/>
        <v>51.482115340439066</v>
      </c>
      <c r="L28" s="53">
        <f t="shared" ref="L28:M28" si="42">+L20/L12</f>
        <v>66.494504960364097</v>
      </c>
      <c r="M28" s="53">
        <f t="shared" si="42"/>
        <v>50.007453132794069</v>
      </c>
      <c r="N28" s="53">
        <f t="shared" ref="N28" si="43">+N20/N12</f>
        <v>46.92768822156733</v>
      </c>
      <c r="O28" s="48">
        <f t="shared" si="13"/>
        <v>54.791441341166461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22"/>
      <c r="B29" s="2" t="s">
        <v>25</v>
      </c>
      <c r="C29" s="49">
        <f t="shared" si="13"/>
        <v>8.9786182825484742E-2</v>
      </c>
      <c r="D29" s="49">
        <f t="shared" ref="D29:E29" si="44">+D21/D13</f>
        <v>0.21361421242190373</v>
      </c>
      <c r="E29" s="49">
        <f t="shared" si="44"/>
        <v>5.7083350275307067E-2</v>
      </c>
      <c r="F29" s="49">
        <f t="shared" ref="F29:G29" si="45">+F21/F13</f>
        <v>0.16193399411498416</v>
      </c>
      <c r="G29" s="49">
        <f t="shared" si="45"/>
        <v>9.338694759206799E-2</v>
      </c>
      <c r="H29" s="49">
        <f t="shared" si="40"/>
        <v>0.20149202748249936</v>
      </c>
      <c r="I29" s="49">
        <f t="shared" si="40"/>
        <v>0.27285623462346237</v>
      </c>
      <c r="J29" s="49">
        <f t="shared" ref="J29:K29" si="46">+J21/J13</f>
        <v>0.31131227218463992</v>
      </c>
      <c r="K29" s="49">
        <f t="shared" si="46"/>
        <v>0.2845419835754896</v>
      </c>
      <c r="L29" s="49">
        <f t="shared" ref="L29:M29" si="47">+L21/L13</f>
        <v>0.67803015310233672</v>
      </c>
      <c r="M29" s="49">
        <f t="shared" si="47"/>
        <v>1.37164318903892</v>
      </c>
      <c r="N29" s="49">
        <f t="shared" ref="N29" si="48">+N21/N13</f>
        <v>0.85378944563662362</v>
      </c>
      <c r="O29" s="50">
        <f t="shared" si="13"/>
        <v>0.38033312797299368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22"/>
      <c r="B30" s="2" t="s">
        <v>26</v>
      </c>
      <c r="C30" s="49">
        <f t="shared" si="13"/>
        <v>41.557679661294088</v>
      </c>
      <c r="D30" s="49">
        <f t="shared" ref="D30:E30" si="49">+D22/D14</f>
        <v>35.790530005004698</v>
      </c>
      <c r="E30" s="49">
        <f t="shared" si="49"/>
        <v>55.990564455969988</v>
      </c>
      <c r="F30" s="49">
        <f t="shared" ref="F30:G30" si="50">+F22/F14</f>
        <v>81.153375165887311</v>
      </c>
      <c r="G30" s="49">
        <f t="shared" si="50"/>
        <v>89.771426242638412</v>
      </c>
      <c r="H30" s="49">
        <f t="shared" si="40"/>
        <v>91.618727601095898</v>
      </c>
      <c r="I30" s="49">
        <f t="shared" si="40"/>
        <v>100.0111098316421</v>
      </c>
      <c r="J30" s="49">
        <f t="shared" ref="J30:K30" si="51">+J22/J14</f>
        <v>86.902718365581606</v>
      </c>
      <c r="K30" s="49">
        <f t="shared" si="51"/>
        <v>68.714894125026575</v>
      </c>
      <c r="L30" s="49">
        <f t="shared" ref="L30:M30" si="52">+L22/L14</f>
        <v>83.802884963714774</v>
      </c>
      <c r="M30" s="49">
        <f t="shared" si="52"/>
        <v>63.105310826737963</v>
      </c>
      <c r="N30" s="49">
        <f t="shared" ref="N30" si="53">+N22/N14</f>
        <v>56.241737890969567</v>
      </c>
      <c r="O30" s="50">
        <f t="shared" si="13"/>
        <v>70.431755042003701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22"/>
      <c r="B31" s="54" t="s">
        <v>8</v>
      </c>
      <c r="C31" s="55">
        <f t="shared" si="13"/>
        <v>7.6477147007991002</v>
      </c>
      <c r="D31" s="55">
        <f t="shared" ref="D31:E31" si="54">+D23/D15</f>
        <v>7.7993771092654152</v>
      </c>
      <c r="E31" s="55">
        <f t="shared" si="54"/>
        <v>8.3687147070447896</v>
      </c>
      <c r="F31" s="55">
        <f t="shared" ref="F31:H31" si="55">+F23/F15</f>
        <v>8.9509722086987686</v>
      </c>
      <c r="G31" s="55">
        <f t="shared" si="55"/>
        <v>8.9234582951047727</v>
      </c>
      <c r="H31" s="55">
        <f t="shared" si="55"/>
        <v>8.9285008842159961</v>
      </c>
      <c r="I31" s="55">
        <f t="shared" ref="I31:J31" si="56">+I23/I15</f>
        <v>8.7851432746636373</v>
      </c>
      <c r="J31" s="55">
        <f t="shared" si="56"/>
        <v>8.5122120225402682</v>
      </c>
      <c r="K31" s="55">
        <f t="shared" ref="K31:L31" si="57">+K23/K15</f>
        <v>8.058605013663767</v>
      </c>
      <c r="L31" s="55">
        <f t="shared" si="57"/>
        <v>8.6334377702353837</v>
      </c>
      <c r="M31" s="55">
        <f t="shared" ref="M31:N31" si="58">+M23/M15</f>
        <v>7.6202920831525018</v>
      </c>
      <c r="N31" s="55">
        <f t="shared" si="58"/>
        <v>7.7782159568816827</v>
      </c>
      <c r="O31" s="56">
        <f t="shared" si="13"/>
        <v>8.3201400252138988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:C23 D15:D23 E15:E23 F15:F23 G15:H15 G23 H23:H30 I15:I23 J15:J23 K15:K23 L15 L23 M15:M23 N15:N23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0B033-757D-4AED-A986-466049D7D2B4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52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3" t="s">
        <v>13</v>
      </c>
      <c r="B6" s="123" t="s">
        <v>24</v>
      </c>
      <c r="C6" s="21" t="s">
        <v>2</v>
      </c>
      <c r="D6" s="22"/>
      <c r="E6" s="22"/>
      <c r="F6" s="22"/>
      <c r="G6" s="22"/>
      <c r="H6" s="21"/>
      <c r="I6" s="23"/>
      <c r="J6" s="23"/>
      <c r="K6" s="23"/>
      <c r="L6" s="23"/>
      <c r="M6" s="23"/>
      <c r="N6" s="23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3"/>
      <c r="B7" s="124"/>
      <c r="C7" s="94" t="s">
        <v>14</v>
      </c>
      <c r="D7" s="94" t="s">
        <v>15</v>
      </c>
      <c r="E7" s="94" t="s">
        <v>16</v>
      </c>
      <c r="F7" s="94" t="s">
        <v>17</v>
      </c>
      <c r="G7" s="94" t="s">
        <v>18</v>
      </c>
      <c r="H7" s="94" t="s">
        <v>11</v>
      </c>
      <c r="I7" s="94" t="s">
        <v>3</v>
      </c>
      <c r="J7" s="94" t="s">
        <v>4</v>
      </c>
      <c r="K7" s="94" t="s">
        <v>19</v>
      </c>
      <c r="L7" s="94" t="s">
        <v>20</v>
      </c>
      <c r="M7" s="94" t="s">
        <v>21</v>
      </c>
      <c r="N7" s="94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2" t="s">
        <v>23</v>
      </c>
      <c r="B8" s="1" t="s">
        <v>27</v>
      </c>
      <c r="C8" s="25">
        <v>319643</v>
      </c>
      <c r="D8" s="25">
        <v>299832</v>
      </c>
      <c r="E8" s="25">
        <v>327403</v>
      </c>
      <c r="F8" s="25">
        <v>335180</v>
      </c>
      <c r="G8" s="25">
        <v>331498</v>
      </c>
      <c r="H8" s="25">
        <v>318065</v>
      </c>
      <c r="I8" s="25">
        <v>353134</v>
      </c>
      <c r="J8" s="25">
        <v>328027</v>
      </c>
      <c r="K8" s="25">
        <v>335671</v>
      </c>
      <c r="L8" s="25">
        <v>368054</v>
      </c>
      <c r="M8" s="25">
        <v>319608</v>
      </c>
      <c r="N8" s="25">
        <v>360998</v>
      </c>
      <c r="O8" s="26">
        <f t="shared" ref="O8:O23" si="0">AVERAGE(C8:N8)</f>
        <v>333092.75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2"/>
      <c r="B9" s="2" t="s">
        <v>25</v>
      </c>
      <c r="C9" s="27">
        <v>114176.22248</v>
      </c>
      <c r="D9" s="27">
        <v>110415</v>
      </c>
      <c r="E9" s="27">
        <v>116271</v>
      </c>
      <c r="F9" s="27">
        <v>116346</v>
      </c>
      <c r="G9" s="27">
        <v>119580</v>
      </c>
      <c r="H9" s="27">
        <v>114632</v>
      </c>
      <c r="I9" s="27">
        <v>125688</v>
      </c>
      <c r="J9" s="27">
        <v>125620</v>
      </c>
      <c r="K9" s="27">
        <v>123909</v>
      </c>
      <c r="L9" s="27">
        <v>130977</v>
      </c>
      <c r="M9" s="27">
        <v>112494</v>
      </c>
      <c r="N9" s="27">
        <v>121640</v>
      </c>
      <c r="O9" s="28">
        <f t="shared" si="0"/>
        <v>119312.35187333333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2"/>
      <c r="B10" s="2" t="s">
        <v>26</v>
      </c>
      <c r="C10" s="27">
        <v>205466.77752</v>
      </c>
      <c r="D10" s="27">
        <v>189417</v>
      </c>
      <c r="E10" s="27">
        <v>211132</v>
      </c>
      <c r="F10" s="27">
        <v>218834</v>
      </c>
      <c r="G10" s="27">
        <v>211918</v>
      </c>
      <c r="H10" s="27">
        <v>203433</v>
      </c>
      <c r="I10" s="27">
        <v>227446</v>
      </c>
      <c r="J10" s="27">
        <v>202407</v>
      </c>
      <c r="K10" s="27">
        <v>211762</v>
      </c>
      <c r="L10" s="27">
        <v>237077</v>
      </c>
      <c r="M10" s="27">
        <v>207114</v>
      </c>
      <c r="N10" s="27">
        <v>239358</v>
      </c>
      <c r="O10" s="28">
        <f t="shared" si="0"/>
        <v>213780.39812666667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2"/>
      <c r="B11" s="1" t="s">
        <v>28</v>
      </c>
      <c r="C11" s="30">
        <v>150</v>
      </c>
      <c r="D11" s="30">
        <v>119</v>
      </c>
      <c r="E11" s="30">
        <v>150</v>
      </c>
      <c r="F11" s="30">
        <v>153</v>
      </c>
      <c r="G11" s="30">
        <v>144</v>
      </c>
      <c r="H11" s="30">
        <v>165</v>
      </c>
      <c r="I11" s="30">
        <v>166</v>
      </c>
      <c r="J11" s="30">
        <v>147</v>
      </c>
      <c r="K11" s="30">
        <v>156</v>
      </c>
      <c r="L11" s="30">
        <v>170</v>
      </c>
      <c r="M11" s="30">
        <v>132</v>
      </c>
      <c r="N11" s="30">
        <v>143</v>
      </c>
      <c r="O11" s="26">
        <f t="shared" si="0"/>
        <v>149.58333333333334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2"/>
      <c r="B12" s="1" t="s">
        <v>29</v>
      </c>
      <c r="C12" s="31">
        <v>9287</v>
      </c>
      <c r="D12" s="31">
        <v>10206</v>
      </c>
      <c r="E12" s="31">
        <v>9460</v>
      </c>
      <c r="F12" s="31">
        <v>9727</v>
      </c>
      <c r="G12" s="31">
        <v>10071</v>
      </c>
      <c r="H12" s="31">
        <v>9657</v>
      </c>
      <c r="I12" s="31">
        <v>11390</v>
      </c>
      <c r="J12" s="31">
        <v>10126</v>
      </c>
      <c r="K12" s="31">
        <v>10909</v>
      </c>
      <c r="L12" s="31">
        <v>12322</v>
      </c>
      <c r="M12" s="31">
        <v>11526</v>
      </c>
      <c r="N12" s="31">
        <v>15422</v>
      </c>
      <c r="O12" s="26">
        <f t="shared" si="0"/>
        <v>10841.916666666666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22"/>
      <c r="B13" s="2" t="s">
        <v>25</v>
      </c>
      <c r="C13" s="27">
        <v>3035</v>
      </c>
      <c r="D13" s="27">
        <v>2890</v>
      </c>
      <c r="E13" s="27">
        <v>2800</v>
      </c>
      <c r="F13" s="27">
        <v>2416</v>
      </c>
      <c r="G13" s="27">
        <v>2990</v>
      </c>
      <c r="H13" s="27">
        <v>2582</v>
      </c>
      <c r="I13" s="27">
        <v>3498</v>
      </c>
      <c r="J13" s="27">
        <v>2483</v>
      </c>
      <c r="K13" s="27">
        <v>2575</v>
      </c>
      <c r="L13" s="27">
        <v>3206</v>
      </c>
      <c r="M13" s="27">
        <v>2788</v>
      </c>
      <c r="N13" s="27">
        <v>2809</v>
      </c>
      <c r="O13" s="28">
        <f t="shared" si="0"/>
        <v>2839.3333333333335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22"/>
      <c r="B14" s="2" t="s">
        <v>26</v>
      </c>
      <c r="C14" s="27">
        <v>6252</v>
      </c>
      <c r="D14" s="27">
        <v>7316</v>
      </c>
      <c r="E14" s="27">
        <v>6660</v>
      </c>
      <c r="F14" s="27">
        <v>7311</v>
      </c>
      <c r="G14" s="27">
        <v>7081</v>
      </c>
      <c r="H14" s="27">
        <v>7075</v>
      </c>
      <c r="I14" s="27">
        <v>7892</v>
      </c>
      <c r="J14" s="27">
        <v>7643</v>
      </c>
      <c r="K14" s="27">
        <v>8334</v>
      </c>
      <c r="L14" s="27">
        <v>9116</v>
      </c>
      <c r="M14" s="27">
        <v>8738</v>
      </c>
      <c r="N14" s="27">
        <v>12613</v>
      </c>
      <c r="O14" s="28">
        <f t="shared" si="0"/>
        <v>8002.583333333333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22"/>
      <c r="B15" s="4" t="s">
        <v>8</v>
      </c>
      <c r="C15" s="32">
        <f t="shared" ref="C15:E15" si="1">SUM(C9:C12)</f>
        <v>329080</v>
      </c>
      <c r="D15" s="32">
        <f t="shared" si="1"/>
        <v>310157</v>
      </c>
      <c r="E15" s="32">
        <f t="shared" si="1"/>
        <v>337013</v>
      </c>
      <c r="F15" s="32">
        <f t="shared" ref="F15:G15" si="2">SUM(F9:F12)</f>
        <v>345060</v>
      </c>
      <c r="G15" s="32">
        <f t="shared" si="2"/>
        <v>341713</v>
      </c>
      <c r="H15" s="32">
        <f t="shared" ref="H15" si="3">SUM(H9:H12)</f>
        <v>327887</v>
      </c>
      <c r="I15" s="32">
        <f t="shared" ref="I15:J15" si="4">SUM(I9:I12)</f>
        <v>364690</v>
      </c>
      <c r="J15" s="32">
        <f t="shared" si="4"/>
        <v>338300</v>
      </c>
      <c r="K15" s="32">
        <f t="shared" ref="K15:M15" si="5">SUM(K9:K12)</f>
        <v>346736</v>
      </c>
      <c r="L15" s="32">
        <f t="shared" si="5"/>
        <v>380546</v>
      </c>
      <c r="M15" s="32">
        <f t="shared" si="5"/>
        <v>331266</v>
      </c>
      <c r="N15" s="32">
        <f t="shared" ref="N15" si="6">SUM(N9:N12)</f>
        <v>376563</v>
      </c>
      <c r="O15" s="34">
        <f t="shared" si="0"/>
        <v>344084.25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22" t="s">
        <v>9</v>
      </c>
      <c r="B16" s="1" t="s">
        <v>27</v>
      </c>
      <c r="C16" s="35">
        <v>2227941.3522999999</v>
      </c>
      <c r="D16" s="35">
        <v>1980143.8062899997</v>
      </c>
      <c r="E16" s="35">
        <v>2117462.6438500001</v>
      </c>
      <c r="F16" s="35">
        <v>2029853.6107700001</v>
      </c>
      <c r="G16" s="35">
        <v>1993329.0397100002</v>
      </c>
      <c r="H16" s="35">
        <v>2117559.5144799999</v>
      </c>
      <c r="I16" s="35">
        <v>2161434.8137699999</v>
      </c>
      <c r="J16" s="35">
        <v>2186093.8083199998</v>
      </c>
      <c r="K16" s="35">
        <v>2325268.7939400002</v>
      </c>
      <c r="L16" s="35">
        <v>2349208.0073000002</v>
      </c>
      <c r="M16" s="35">
        <v>2023638.73807</v>
      </c>
      <c r="N16" s="35">
        <v>2249297.4481199998</v>
      </c>
      <c r="O16" s="73">
        <f t="shared" si="0"/>
        <v>2146769.2980766669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22"/>
      <c r="B17" s="2" t="s">
        <v>25</v>
      </c>
      <c r="C17" s="38">
        <v>1811450.2353999999</v>
      </c>
      <c r="D17" s="38">
        <v>1626194.7878200004</v>
      </c>
      <c r="E17" s="38">
        <v>1717045.3840000001</v>
      </c>
      <c r="F17" s="38">
        <v>1602386.0010099995</v>
      </c>
      <c r="G17" s="38">
        <v>1577555.4792200001</v>
      </c>
      <c r="H17" s="38">
        <v>1707500.00318</v>
      </c>
      <c r="I17" s="38">
        <v>1726814.32556</v>
      </c>
      <c r="J17" s="38">
        <v>1783886.3343700003</v>
      </c>
      <c r="K17" s="38">
        <v>1899414.5705939999</v>
      </c>
      <c r="L17" s="38">
        <v>1857432.7889599998</v>
      </c>
      <c r="M17" s="38">
        <v>1579288.7187900001</v>
      </c>
      <c r="N17" s="38">
        <v>1706132.0305499996</v>
      </c>
      <c r="O17" s="74">
        <f t="shared" si="0"/>
        <v>1716258.388287833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22"/>
      <c r="B18" s="2" t="s">
        <v>26</v>
      </c>
      <c r="C18" s="38">
        <v>416491.11690000002</v>
      </c>
      <c r="D18" s="38">
        <v>353949.01846999931</v>
      </c>
      <c r="E18" s="38">
        <v>400417.25985000003</v>
      </c>
      <c r="F18" s="38">
        <v>427467.6097600006</v>
      </c>
      <c r="G18" s="38">
        <v>415773.56049000006</v>
      </c>
      <c r="H18" s="38">
        <v>410059.5112999999</v>
      </c>
      <c r="I18" s="38">
        <v>434620.48820999986</v>
      </c>
      <c r="J18" s="38">
        <v>402207.47394999955</v>
      </c>
      <c r="K18" s="38">
        <v>425854.2233460003</v>
      </c>
      <c r="L18" s="38">
        <v>491775.21834000037</v>
      </c>
      <c r="M18" s="38">
        <v>444350.01927999989</v>
      </c>
      <c r="N18" s="38">
        <v>543165.41757000028</v>
      </c>
      <c r="O18" s="74">
        <f t="shared" si="0"/>
        <v>430510.90978883341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22"/>
      <c r="B19" s="1" t="s">
        <v>28</v>
      </c>
      <c r="C19" s="41">
        <v>1530.6113</v>
      </c>
      <c r="D19" s="41">
        <v>2569.5853099999995</v>
      </c>
      <c r="E19" s="41">
        <v>2071.9468800000004</v>
      </c>
      <c r="F19" s="41">
        <v>2957.4213199999999</v>
      </c>
      <c r="G19" s="41">
        <v>3223.9910199999999</v>
      </c>
      <c r="H19" s="41">
        <v>3553.3644899999995</v>
      </c>
      <c r="I19" s="41">
        <v>3361.9929600000005</v>
      </c>
      <c r="J19" s="41">
        <v>4454.7386300000007</v>
      </c>
      <c r="K19" s="41">
        <v>5320.8603599999997</v>
      </c>
      <c r="L19" s="41">
        <v>5173.0190499999999</v>
      </c>
      <c r="M19" s="41">
        <v>3935.1820200000002</v>
      </c>
      <c r="N19" s="41">
        <v>3241.0431600000002</v>
      </c>
      <c r="O19" s="73">
        <f t="shared" si="0"/>
        <v>3449.4797083333337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22"/>
      <c r="B20" s="1" t="s">
        <v>29</v>
      </c>
      <c r="C20" s="43">
        <v>413264.22714999999</v>
      </c>
      <c r="D20" s="43">
        <v>476632.08145000006</v>
      </c>
      <c r="E20" s="43">
        <v>510488.14406999992</v>
      </c>
      <c r="F20" s="43">
        <v>526876.9100400001</v>
      </c>
      <c r="G20" s="43">
        <v>609001.66158000007</v>
      </c>
      <c r="H20" s="43">
        <v>377847.30175799999</v>
      </c>
      <c r="I20" s="43">
        <v>404957.44963999989</v>
      </c>
      <c r="J20" s="43">
        <v>566249.17498000001</v>
      </c>
      <c r="K20" s="43">
        <v>559613.91934000014</v>
      </c>
      <c r="L20" s="43">
        <v>609465.76570899994</v>
      </c>
      <c r="M20" s="43">
        <v>433597.99959999998</v>
      </c>
      <c r="N20" s="43">
        <v>494626.14480999985</v>
      </c>
      <c r="O20" s="73">
        <f t="shared" si="0"/>
        <v>498551.73167724995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22"/>
      <c r="B21" s="2" t="s">
        <v>25</v>
      </c>
      <c r="C21" s="38">
        <v>382.65487999999999</v>
      </c>
      <c r="D21" s="38">
        <v>253.13802999999996</v>
      </c>
      <c r="E21" s="38">
        <v>284.38577000000004</v>
      </c>
      <c r="F21" s="38">
        <v>397.56208900000001</v>
      </c>
      <c r="G21" s="38">
        <v>835.34174999999993</v>
      </c>
      <c r="H21" s="38">
        <v>765.56497999999988</v>
      </c>
      <c r="I21" s="38">
        <v>1177.32915</v>
      </c>
      <c r="J21" s="38">
        <v>753.35559000000001</v>
      </c>
      <c r="K21" s="38">
        <v>630.55067000000008</v>
      </c>
      <c r="L21" s="38">
        <v>903.54844000000014</v>
      </c>
      <c r="M21" s="38">
        <v>457.16245000000004</v>
      </c>
      <c r="N21" s="38">
        <v>503.25826999999998</v>
      </c>
      <c r="O21" s="74">
        <f t="shared" si="0"/>
        <v>611.98767241666667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22"/>
      <c r="B22" s="2" t="s">
        <v>26</v>
      </c>
      <c r="C22" s="38">
        <v>412881.57227</v>
      </c>
      <c r="D22" s="38">
        <v>476378.94342000008</v>
      </c>
      <c r="E22" s="38">
        <v>510203.75829999993</v>
      </c>
      <c r="F22" s="38">
        <v>526479.34795100009</v>
      </c>
      <c r="G22" s="38">
        <v>608166.31983000005</v>
      </c>
      <c r="H22" s="38">
        <v>377081.73677799996</v>
      </c>
      <c r="I22" s="38">
        <v>403780.12048999988</v>
      </c>
      <c r="J22" s="38">
        <v>565495.81938999996</v>
      </c>
      <c r="K22" s="38">
        <v>558983.36867000011</v>
      </c>
      <c r="L22" s="38">
        <v>608562.2172689999</v>
      </c>
      <c r="M22" s="38">
        <v>433140.83714999998</v>
      </c>
      <c r="N22" s="38">
        <v>494122.88653999986</v>
      </c>
      <c r="O22" s="74">
        <f t="shared" si="0"/>
        <v>497939.74400483322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22"/>
      <c r="B23" s="4" t="s">
        <v>8</v>
      </c>
      <c r="C23" s="45">
        <f t="shared" ref="C23:E23" si="7">SUM(C17:C20)</f>
        <v>2642736.1907500001</v>
      </c>
      <c r="D23" s="45">
        <f t="shared" si="7"/>
        <v>2459345.4730499997</v>
      </c>
      <c r="E23" s="45">
        <f t="shared" si="7"/>
        <v>2630022.7348000002</v>
      </c>
      <c r="F23" s="45">
        <f t="shared" ref="F23:G23" si="8">SUM(F17:F20)</f>
        <v>2559687.9421300003</v>
      </c>
      <c r="G23" s="45">
        <f t="shared" si="8"/>
        <v>2605554.6923100003</v>
      </c>
      <c r="H23" s="45">
        <f t="shared" ref="H23" si="9">SUM(H17:H20)</f>
        <v>2498960.1807280001</v>
      </c>
      <c r="I23" s="45">
        <f t="shared" ref="I23:J23" si="10">SUM(I17:I20)</f>
        <v>2569754.2563699996</v>
      </c>
      <c r="J23" s="45">
        <f t="shared" si="10"/>
        <v>2756797.72193</v>
      </c>
      <c r="K23" s="45">
        <f t="shared" ref="K23:L23" si="11">SUM(K17:K20)</f>
        <v>2890203.5736400001</v>
      </c>
      <c r="L23" s="45">
        <f t="shared" si="11"/>
        <v>2963846.7920589997</v>
      </c>
      <c r="M23" s="45">
        <f t="shared" ref="M23:N23" si="12">SUM(M17:M20)</f>
        <v>2461171.9196899999</v>
      </c>
      <c r="N23" s="45">
        <f t="shared" si="12"/>
        <v>2747164.6360899997</v>
      </c>
      <c r="O23" s="92">
        <f t="shared" si="0"/>
        <v>2648770.5094622499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2" t="s">
        <v>10</v>
      </c>
      <c r="B24" s="1" t="s">
        <v>27</v>
      </c>
      <c r="C24" s="47">
        <f t="shared" ref="C24:O31" si="13">+C16/C8</f>
        <v>6.9700927356457045</v>
      </c>
      <c r="D24" s="47">
        <f t="shared" ref="D24:E24" si="14">+D16/D8</f>
        <v>6.6041776938085324</v>
      </c>
      <c r="E24" s="47">
        <f t="shared" si="14"/>
        <v>6.4674503405588837</v>
      </c>
      <c r="F24" s="47">
        <f t="shared" ref="F24:G24" si="15">+F16/F8</f>
        <v>6.0560105339519072</v>
      </c>
      <c r="G24" s="47">
        <f t="shared" si="15"/>
        <v>6.0130952214191344</v>
      </c>
      <c r="H24" s="47">
        <f t="shared" ref="H24:I24" si="16">+H16/H8</f>
        <v>6.6576313473032238</v>
      </c>
      <c r="I24" s="47">
        <f t="shared" si="16"/>
        <v>6.120721351583251</v>
      </c>
      <c r="J24" s="47">
        <f t="shared" ref="J24:K24" si="17">+J16/J8</f>
        <v>6.6643715557560803</v>
      </c>
      <c r="K24" s="47">
        <f t="shared" si="17"/>
        <v>6.9272257476517192</v>
      </c>
      <c r="L24" s="47">
        <f t="shared" ref="L24:M24" si="18">+L16/L8</f>
        <v>6.3827808074358661</v>
      </c>
      <c r="M24" s="47">
        <f t="shared" si="18"/>
        <v>6.3316272999111414</v>
      </c>
      <c r="N24" s="47">
        <f t="shared" ref="N24" si="19">+N16/N8</f>
        <v>6.2307753730491573</v>
      </c>
      <c r="O24" s="48">
        <f t="shared" si="13"/>
        <v>6.4449595437807243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22"/>
      <c r="B25" s="2" t="s">
        <v>25</v>
      </c>
      <c r="C25" s="49">
        <f t="shared" si="13"/>
        <v>15.865389448466889</v>
      </c>
      <c r="D25" s="49">
        <f t="shared" ref="D25:E25" si="20">+D17/D9</f>
        <v>14.728024161753389</v>
      </c>
      <c r="E25" s="49">
        <f t="shared" si="20"/>
        <v>14.767615174893137</v>
      </c>
      <c r="F25" s="49">
        <f t="shared" ref="F25:G25" si="21">+F17/F9</f>
        <v>13.772592104670547</v>
      </c>
      <c r="G25" s="49">
        <f t="shared" si="21"/>
        <v>13.192469302726209</v>
      </c>
      <c r="H25" s="49">
        <f t="shared" ref="H25:I25" si="22">+H17/H9</f>
        <v>14.895491688010329</v>
      </c>
      <c r="I25" s="49">
        <f t="shared" si="22"/>
        <v>13.738895722423779</v>
      </c>
      <c r="J25" s="49">
        <f t="shared" ref="J25:K25" si="23">+J17/J9</f>
        <v>14.200655424056681</v>
      </c>
      <c r="K25" s="49">
        <f t="shared" si="23"/>
        <v>15.329109028351452</v>
      </c>
      <c r="L25" s="49">
        <f t="shared" ref="L25:M25" si="24">+L17/L9</f>
        <v>14.181366109774997</v>
      </c>
      <c r="M25" s="49">
        <f t="shared" si="24"/>
        <v>14.038870684569844</v>
      </c>
      <c r="N25" s="49">
        <f t="shared" ref="N25" si="25">+N17/N9</f>
        <v>14.026077199523179</v>
      </c>
      <c r="O25" s="50">
        <f t="shared" si="13"/>
        <v>14.384582663410072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22"/>
      <c r="B26" s="2" t="s">
        <v>26</v>
      </c>
      <c r="C26" s="49">
        <f t="shared" si="13"/>
        <v>2.0270484694756021</v>
      </c>
      <c r="D26" s="49">
        <f t="shared" ref="D26:E26" si="26">+D18/D10</f>
        <v>1.868623293949325</v>
      </c>
      <c r="E26" s="49">
        <f t="shared" si="26"/>
        <v>1.8965256799064094</v>
      </c>
      <c r="F26" s="49">
        <f t="shared" ref="F26:G26" si="27">+F18/F10</f>
        <v>1.9533875438003263</v>
      </c>
      <c r="G26" s="49">
        <f t="shared" si="27"/>
        <v>1.9619549093989188</v>
      </c>
      <c r="H26" s="49">
        <f t="shared" ref="H26:I26" si="28">+H18/H10</f>
        <v>2.0156980986368973</v>
      </c>
      <c r="I26" s="49">
        <f t="shared" si="28"/>
        <v>1.9108732983213592</v>
      </c>
      <c r="J26" s="49">
        <f t="shared" ref="J26:K26" si="29">+J18/J10</f>
        <v>1.9871223522407799</v>
      </c>
      <c r="K26" s="49">
        <f t="shared" si="29"/>
        <v>2.0110039730735463</v>
      </c>
      <c r="L26" s="49">
        <f t="shared" ref="L26:M26" si="30">+L18/L10</f>
        <v>2.0743269838069502</v>
      </c>
      <c r="M26" s="49">
        <f t="shared" si="30"/>
        <v>2.1454369056654783</v>
      </c>
      <c r="N26" s="49">
        <f t="shared" ref="N26" si="31">+N18/N10</f>
        <v>2.2692595090617411</v>
      </c>
      <c r="O26" s="50">
        <f t="shared" si="13"/>
        <v>2.0137997382423816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22"/>
      <c r="B27" s="1" t="s">
        <v>28</v>
      </c>
      <c r="C27" s="51">
        <f t="shared" si="13"/>
        <v>10.204075333333334</v>
      </c>
      <c r="D27" s="51">
        <f t="shared" ref="D27:E27" si="32">+D19/D11</f>
        <v>21.593153865546213</v>
      </c>
      <c r="E27" s="51">
        <f t="shared" si="32"/>
        <v>13.812979200000003</v>
      </c>
      <c r="F27" s="51">
        <f t="shared" ref="F27:G27" si="33">+F19/F11</f>
        <v>19.329551111111112</v>
      </c>
      <c r="G27" s="51">
        <f t="shared" si="33"/>
        <v>22.388826527777777</v>
      </c>
      <c r="H27" s="51">
        <f t="shared" ref="H27:I27" si="34">+H19/H11</f>
        <v>21.53554236363636</v>
      </c>
      <c r="I27" s="51">
        <f t="shared" si="34"/>
        <v>20.25296963855422</v>
      </c>
      <c r="J27" s="51">
        <f t="shared" ref="J27:K27" si="35">+J19/J11</f>
        <v>30.304344421768711</v>
      </c>
      <c r="K27" s="51">
        <f t="shared" si="35"/>
        <v>34.108079230769228</v>
      </c>
      <c r="L27" s="51">
        <f t="shared" ref="L27:M27" si="36">+L19/L11</f>
        <v>30.429523823529411</v>
      </c>
      <c r="M27" s="51">
        <f t="shared" si="36"/>
        <v>29.811985</v>
      </c>
      <c r="N27" s="51">
        <f t="shared" ref="N27" si="37">+N19/N11</f>
        <v>22.664637482517485</v>
      </c>
      <c r="O27" s="48">
        <f t="shared" si="13"/>
        <v>23.060588579387186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22"/>
      <c r="B28" s="1" t="s">
        <v>29</v>
      </c>
      <c r="C28" s="53">
        <f t="shared" si="13"/>
        <v>44.499216878432215</v>
      </c>
      <c r="D28" s="53">
        <f t="shared" ref="D28:E28" si="38">+D20/D12</f>
        <v>46.701164163237316</v>
      </c>
      <c r="E28" s="53">
        <f t="shared" si="38"/>
        <v>53.962805927061304</v>
      </c>
      <c r="F28" s="53">
        <f t="shared" ref="F28:G28" si="39">+F20/F12</f>
        <v>54.166434670504792</v>
      </c>
      <c r="G28" s="53">
        <f t="shared" si="39"/>
        <v>60.470823312481386</v>
      </c>
      <c r="H28" s="53">
        <f t="shared" ref="H28:I28" si="40">+H20/H12</f>
        <v>39.12677868468468</v>
      </c>
      <c r="I28" s="53">
        <f t="shared" si="40"/>
        <v>35.553770820017547</v>
      </c>
      <c r="J28" s="53">
        <f t="shared" ref="J28:K28" si="41">+J20/J12</f>
        <v>55.920321447758248</v>
      </c>
      <c r="K28" s="53">
        <f t="shared" si="41"/>
        <v>51.298370092584115</v>
      </c>
      <c r="L28" s="53">
        <f t="shared" ref="L28:M28" si="42">+L20/L12</f>
        <v>49.461594360412263</v>
      </c>
      <c r="M28" s="53">
        <f t="shared" si="42"/>
        <v>37.619121950373071</v>
      </c>
      <c r="N28" s="53">
        <f t="shared" ref="N28" si="43">+N20/N12</f>
        <v>32.072762599533128</v>
      </c>
      <c r="O28" s="48">
        <f t="shared" si="13"/>
        <v>45.983726586835047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22"/>
      <c r="B29" s="2" t="s">
        <v>25</v>
      </c>
      <c r="C29" s="49">
        <f t="shared" si="13"/>
        <v>0.12608068533772651</v>
      </c>
      <c r="D29" s="49">
        <f t="shared" ref="D29:E29" si="44">+D21/D13</f>
        <v>8.7591013840830428E-2</v>
      </c>
      <c r="E29" s="49">
        <f t="shared" si="44"/>
        <v>0.10156634642857144</v>
      </c>
      <c r="F29" s="49">
        <f t="shared" ref="F29:G29" si="45">+F21/F13</f>
        <v>0.16455384478476823</v>
      </c>
      <c r="G29" s="49">
        <f t="shared" si="45"/>
        <v>0.27937851170568562</v>
      </c>
      <c r="H29" s="49">
        <f t="shared" ref="H29:I29" si="46">+H21/H13</f>
        <v>0.29650076684740506</v>
      </c>
      <c r="I29" s="49">
        <f t="shared" si="46"/>
        <v>0.33657208404802746</v>
      </c>
      <c r="J29" s="49">
        <f t="shared" ref="J29:K29" si="47">+J21/J13</f>
        <v>0.30340539267015709</v>
      </c>
      <c r="K29" s="49">
        <f t="shared" si="47"/>
        <v>0.24487404660194179</v>
      </c>
      <c r="L29" s="49">
        <f t="shared" ref="L29:M29" si="48">+L21/L13</f>
        <v>0.28183045539613227</v>
      </c>
      <c r="M29" s="49">
        <f t="shared" si="48"/>
        <v>0.16397505380200861</v>
      </c>
      <c r="N29" s="49">
        <f t="shared" ref="N29" si="49">+N21/N13</f>
        <v>0.17915922748309007</v>
      </c>
      <c r="O29" s="50">
        <f t="shared" si="13"/>
        <v>0.21553921310753696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22"/>
      <c r="B30" s="2" t="s">
        <v>26</v>
      </c>
      <c r="C30" s="49">
        <f t="shared" si="13"/>
        <v>66.039918789187467</v>
      </c>
      <c r="D30" s="49">
        <f t="shared" ref="D30:E30" si="50">+D22/D14</f>
        <v>65.114672419354847</v>
      </c>
      <c r="E30" s="49">
        <f t="shared" si="50"/>
        <v>76.607170915915901</v>
      </c>
      <c r="F30" s="49">
        <f t="shared" ref="F30:G30" si="51">+F22/F14</f>
        <v>72.011947469703202</v>
      </c>
      <c r="G30" s="49">
        <f t="shared" si="51"/>
        <v>85.887066774466888</v>
      </c>
      <c r="H30" s="49">
        <f t="shared" ref="H30:I30" si="52">+H22/H14</f>
        <v>53.297771982756181</v>
      </c>
      <c r="I30" s="49">
        <f t="shared" si="52"/>
        <v>51.163218511150518</v>
      </c>
      <c r="J30" s="49">
        <f t="shared" ref="J30:K30" si="53">+J22/J14</f>
        <v>73.988724243098261</v>
      </c>
      <c r="K30" s="49">
        <f t="shared" si="53"/>
        <v>67.072638429325664</v>
      </c>
      <c r="L30" s="49">
        <f t="shared" ref="L30:M30" si="54">+L22/L14</f>
        <v>66.757592943067124</v>
      </c>
      <c r="M30" s="49">
        <f t="shared" si="54"/>
        <v>49.569791388189515</v>
      </c>
      <c r="N30" s="49">
        <f t="shared" ref="N30" si="55">+N22/N14</f>
        <v>39.175682751129777</v>
      </c>
      <c r="O30" s="50">
        <f t="shared" si="13"/>
        <v>62.222375358561287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22"/>
      <c r="B31" s="54" t="s">
        <v>8</v>
      </c>
      <c r="C31" s="55">
        <f t="shared" si="13"/>
        <v>8.0306800496839674</v>
      </c>
      <c r="D31" s="55">
        <f t="shared" ref="D31:E31" si="56">+D23/D15</f>
        <v>7.9293566582408257</v>
      </c>
      <c r="E31" s="55">
        <f t="shared" si="56"/>
        <v>7.8039207235329204</v>
      </c>
      <c r="F31" s="55">
        <f t="shared" ref="F31:G31" si="57">+F23/F15</f>
        <v>7.4180952359879448</v>
      </c>
      <c r="G31" s="55">
        <f t="shared" si="57"/>
        <v>7.6249797119512586</v>
      </c>
      <c r="H31" s="55">
        <f t="shared" ref="H31:I31" si="58">+H23/H15</f>
        <v>7.6214067063592035</v>
      </c>
      <c r="I31" s="55">
        <f t="shared" si="58"/>
        <v>7.0464072400394846</v>
      </c>
      <c r="J31" s="55">
        <f t="shared" ref="J31:K31" si="59">+J23/J15</f>
        <v>8.1489734612178548</v>
      </c>
      <c r="K31" s="55">
        <f t="shared" si="59"/>
        <v>8.3354586014720127</v>
      </c>
      <c r="L31" s="55">
        <f t="shared" ref="L31:M31" si="60">+L23/L15</f>
        <v>7.7884061113741829</v>
      </c>
      <c r="M31" s="55">
        <f t="shared" si="60"/>
        <v>7.4295941016886724</v>
      </c>
      <c r="N31" s="55">
        <f t="shared" ref="N31" si="61">+N23/N15</f>
        <v>7.2953652804178839</v>
      </c>
      <c r="O31" s="56">
        <f t="shared" si="13"/>
        <v>7.6980289259454624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:C23 D15:D23 E15:E23 F15:F23 G15:G23 H15:H23 I15 I23 J15:J23 K15:K23 L15:L23 M15:M23 N15 N2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51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3" t="s">
        <v>13</v>
      </c>
      <c r="B6" s="123" t="s">
        <v>24</v>
      </c>
      <c r="C6" s="21" t="s">
        <v>2</v>
      </c>
      <c r="D6" s="22"/>
      <c r="E6" s="22"/>
      <c r="F6" s="22"/>
      <c r="G6" s="22"/>
      <c r="H6" s="21"/>
      <c r="I6" s="23"/>
      <c r="J6" s="23"/>
      <c r="K6" s="23"/>
      <c r="L6" s="23"/>
      <c r="M6" s="23"/>
      <c r="N6" s="23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3"/>
      <c r="B7" s="124"/>
      <c r="C7" s="93" t="s">
        <v>14</v>
      </c>
      <c r="D7" s="93" t="s">
        <v>15</v>
      </c>
      <c r="E7" s="93" t="s">
        <v>16</v>
      </c>
      <c r="F7" s="93" t="s">
        <v>17</v>
      </c>
      <c r="G7" s="93" t="s">
        <v>18</v>
      </c>
      <c r="H7" s="93" t="s">
        <v>11</v>
      </c>
      <c r="I7" s="93" t="s">
        <v>3</v>
      </c>
      <c r="J7" s="93" t="s">
        <v>4</v>
      </c>
      <c r="K7" s="93" t="s">
        <v>19</v>
      </c>
      <c r="L7" s="93" t="s">
        <v>20</v>
      </c>
      <c r="M7" s="93" t="s">
        <v>21</v>
      </c>
      <c r="N7" s="93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2" t="s">
        <v>23</v>
      </c>
      <c r="B8" s="1" t="s">
        <v>27</v>
      </c>
      <c r="C8" s="25">
        <v>311440</v>
      </c>
      <c r="D8" s="25">
        <v>286664</v>
      </c>
      <c r="E8" s="25">
        <v>328373</v>
      </c>
      <c r="F8" s="25">
        <v>313903</v>
      </c>
      <c r="G8" s="25">
        <v>317588</v>
      </c>
      <c r="H8" s="25">
        <v>337430</v>
      </c>
      <c r="I8" s="25">
        <v>332727</v>
      </c>
      <c r="J8" s="25">
        <v>325851</v>
      </c>
      <c r="K8" s="25">
        <v>305315</v>
      </c>
      <c r="L8" s="25">
        <v>357980</v>
      </c>
      <c r="M8" s="25">
        <v>323828</v>
      </c>
      <c r="N8" s="25">
        <v>327651</v>
      </c>
      <c r="O8" s="26">
        <f t="shared" ref="O8:O23" si="0">AVERAGE(C8:N8)</f>
        <v>322395.83333333331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2"/>
      <c r="B9" s="2" t="s">
        <v>25</v>
      </c>
      <c r="C9" s="27">
        <v>112110</v>
      </c>
      <c r="D9" s="27">
        <v>105100</v>
      </c>
      <c r="E9" s="27">
        <v>117864</v>
      </c>
      <c r="F9" s="27">
        <v>110447</v>
      </c>
      <c r="G9" s="27">
        <v>116624</v>
      </c>
      <c r="H9" s="27">
        <v>122497</v>
      </c>
      <c r="I9" s="27">
        <v>117054</v>
      </c>
      <c r="J9" s="27">
        <v>114324</v>
      </c>
      <c r="K9" s="27">
        <v>106341</v>
      </c>
      <c r="L9" s="27">
        <v>126156</v>
      </c>
      <c r="M9" s="27">
        <v>115816</v>
      </c>
      <c r="N9" s="27">
        <v>109033</v>
      </c>
      <c r="O9" s="28">
        <f t="shared" si="0"/>
        <v>114447.16666666667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2"/>
      <c r="B10" s="2" t="s">
        <v>26</v>
      </c>
      <c r="C10" s="27">
        <v>199330</v>
      </c>
      <c r="D10" s="27">
        <v>181564</v>
      </c>
      <c r="E10" s="27">
        <v>210509</v>
      </c>
      <c r="F10" s="27">
        <v>203456</v>
      </c>
      <c r="G10" s="27">
        <v>200964</v>
      </c>
      <c r="H10" s="27">
        <v>214933</v>
      </c>
      <c r="I10" s="27">
        <v>215673</v>
      </c>
      <c r="J10" s="27">
        <v>211527</v>
      </c>
      <c r="K10" s="27">
        <v>198974</v>
      </c>
      <c r="L10" s="27">
        <v>231824</v>
      </c>
      <c r="M10" s="27">
        <v>208012</v>
      </c>
      <c r="N10" s="27">
        <v>218618</v>
      </c>
      <c r="O10" s="28">
        <f t="shared" si="0"/>
        <v>207948.66666666666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2"/>
      <c r="B11" s="1" t="s">
        <v>28</v>
      </c>
      <c r="C11" s="30">
        <v>168</v>
      </c>
      <c r="D11" s="30">
        <v>126</v>
      </c>
      <c r="E11" s="30">
        <v>159</v>
      </c>
      <c r="F11" s="30">
        <v>156</v>
      </c>
      <c r="G11" s="30">
        <v>141</v>
      </c>
      <c r="H11" s="30">
        <v>162</v>
      </c>
      <c r="I11" s="30">
        <v>187</v>
      </c>
      <c r="J11" s="30">
        <v>160</v>
      </c>
      <c r="K11" s="30">
        <v>142</v>
      </c>
      <c r="L11" s="30">
        <v>176</v>
      </c>
      <c r="M11" s="30">
        <v>147</v>
      </c>
      <c r="N11" s="30">
        <v>153</v>
      </c>
      <c r="O11" s="26">
        <f t="shared" si="0"/>
        <v>156.41666666666666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2"/>
      <c r="B12" s="1" t="s">
        <v>29</v>
      </c>
      <c r="C12" s="31">
        <v>8818</v>
      </c>
      <c r="D12" s="31">
        <v>9789</v>
      </c>
      <c r="E12" s="31">
        <v>9212</v>
      </c>
      <c r="F12" s="31">
        <v>8765</v>
      </c>
      <c r="G12" s="31">
        <v>9405</v>
      </c>
      <c r="H12" s="31">
        <v>9420</v>
      </c>
      <c r="I12" s="31">
        <v>10365</v>
      </c>
      <c r="J12" s="31">
        <v>9032</v>
      </c>
      <c r="K12" s="31">
        <v>8826</v>
      </c>
      <c r="L12" s="31">
        <v>10416</v>
      </c>
      <c r="M12" s="31">
        <v>10085</v>
      </c>
      <c r="N12" s="31">
        <v>11940</v>
      </c>
      <c r="O12" s="26">
        <f t="shared" si="0"/>
        <v>9672.75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22"/>
      <c r="B13" s="2" t="s">
        <v>25</v>
      </c>
      <c r="C13" s="27">
        <v>2513</v>
      </c>
      <c r="D13" s="27">
        <v>2868</v>
      </c>
      <c r="E13" s="27">
        <v>2522</v>
      </c>
      <c r="F13" s="27">
        <v>2071</v>
      </c>
      <c r="G13" s="27">
        <v>2432</v>
      </c>
      <c r="H13" s="27">
        <v>2583</v>
      </c>
      <c r="I13" s="27">
        <v>3065</v>
      </c>
      <c r="J13" s="27">
        <v>2660</v>
      </c>
      <c r="K13" s="27">
        <v>2400</v>
      </c>
      <c r="L13" s="27">
        <v>3181</v>
      </c>
      <c r="M13" s="27">
        <v>2804</v>
      </c>
      <c r="N13" s="27">
        <v>2523</v>
      </c>
      <c r="O13" s="28">
        <f t="shared" si="0"/>
        <v>2635.1666666666665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22"/>
      <c r="B14" s="2" t="s">
        <v>26</v>
      </c>
      <c r="C14" s="27">
        <v>6305</v>
      </c>
      <c r="D14" s="27">
        <v>6921</v>
      </c>
      <c r="E14" s="27">
        <v>6690</v>
      </c>
      <c r="F14" s="27">
        <v>6694</v>
      </c>
      <c r="G14" s="27">
        <v>6973</v>
      </c>
      <c r="H14" s="27">
        <v>6837</v>
      </c>
      <c r="I14" s="27">
        <v>7300</v>
      </c>
      <c r="J14" s="27">
        <v>6372</v>
      </c>
      <c r="K14" s="27">
        <v>6426</v>
      </c>
      <c r="L14" s="27">
        <v>7235</v>
      </c>
      <c r="M14" s="27">
        <v>7281</v>
      </c>
      <c r="N14" s="27">
        <v>9417</v>
      </c>
      <c r="O14" s="28">
        <f t="shared" si="0"/>
        <v>7037.583333333333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22"/>
      <c r="B15" s="4" t="s">
        <v>8</v>
      </c>
      <c r="C15" s="32">
        <f t="shared" ref="C15:D15" si="1">SUM(C9:C12)</f>
        <v>320426</v>
      </c>
      <c r="D15" s="32">
        <f t="shared" si="1"/>
        <v>296579</v>
      </c>
      <c r="E15" s="32">
        <f t="shared" ref="E15:I15" si="2">SUM(E9:E12)</f>
        <v>337744</v>
      </c>
      <c r="F15" s="32">
        <f t="shared" si="2"/>
        <v>322824</v>
      </c>
      <c r="G15" s="32">
        <f t="shared" si="2"/>
        <v>327134</v>
      </c>
      <c r="H15" s="32">
        <f t="shared" ref="H15:J15" si="3">SUM(H9:H12)</f>
        <v>347012</v>
      </c>
      <c r="I15" s="32">
        <f t="shared" si="2"/>
        <v>343279</v>
      </c>
      <c r="J15" s="32">
        <f t="shared" si="3"/>
        <v>335043</v>
      </c>
      <c r="K15" s="32">
        <f t="shared" ref="K15" si="4">SUM(K9:K12)</f>
        <v>314283</v>
      </c>
      <c r="L15" s="32">
        <f t="shared" ref="L15:M15" si="5">SUM(L9:L12)</f>
        <v>368572</v>
      </c>
      <c r="M15" s="32">
        <f t="shared" si="5"/>
        <v>334060</v>
      </c>
      <c r="N15" s="32">
        <f t="shared" ref="N15" si="6">SUM(N9:N12)</f>
        <v>339744</v>
      </c>
      <c r="O15" s="34">
        <f t="shared" si="0"/>
        <v>332225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22" t="s">
        <v>9</v>
      </c>
      <c r="B16" s="1" t="s">
        <v>27</v>
      </c>
      <c r="C16" s="35">
        <v>1949035.12714</v>
      </c>
      <c r="D16" s="35">
        <v>1853282.33075</v>
      </c>
      <c r="E16" s="35">
        <v>2250428.0305400002</v>
      </c>
      <c r="F16" s="35">
        <v>2024443.2321399995</v>
      </c>
      <c r="G16" s="35">
        <v>1915804.3602899997</v>
      </c>
      <c r="H16" s="35">
        <v>2217311.9143599998</v>
      </c>
      <c r="I16" s="35">
        <v>2114786.7418300002</v>
      </c>
      <c r="J16" s="35">
        <v>2083116.3174700001</v>
      </c>
      <c r="K16" s="35">
        <v>2001173.2965000004</v>
      </c>
      <c r="L16" s="35">
        <v>2130435.2519600005</v>
      </c>
      <c r="M16" s="35">
        <v>2053376.2112199997</v>
      </c>
      <c r="N16" s="35">
        <v>2121371.00765</v>
      </c>
      <c r="O16" s="37">
        <f t="shared" si="0"/>
        <v>2059546.9851541668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22"/>
      <c r="B17" s="2" t="s">
        <v>25</v>
      </c>
      <c r="C17" s="38">
        <v>1529279.0076999995</v>
      </c>
      <c r="D17" s="38">
        <v>1498842.9964200002</v>
      </c>
      <c r="E17" s="38">
        <v>1822261.5706199999</v>
      </c>
      <c r="F17" s="38">
        <v>1608211.2118300002</v>
      </c>
      <c r="G17" s="38">
        <v>1520201.7692499999</v>
      </c>
      <c r="H17" s="38">
        <v>1805229.0748699999</v>
      </c>
      <c r="I17" s="38">
        <v>1684986.5277600002</v>
      </c>
      <c r="J17" s="38">
        <v>1682078.1946099999</v>
      </c>
      <c r="K17" s="38">
        <v>1599615.3380199999</v>
      </c>
      <c r="L17" s="38">
        <v>1699374.9276250303</v>
      </c>
      <c r="M17" s="38">
        <v>1646756.97591</v>
      </c>
      <c r="N17" s="38">
        <v>1663712.2884200001</v>
      </c>
      <c r="O17" s="40">
        <f t="shared" si="0"/>
        <v>1646712.4902529193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22"/>
      <c r="B18" s="2" t="s">
        <v>26</v>
      </c>
      <c r="C18" s="38">
        <v>419756.1194400005</v>
      </c>
      <c r="D18" s="38">
        <v>354439.33432999975</v>
      </c>
      <c r="E18" s="38">
        <v>428166.45992000028</v>
      </c>
      <c r="F18" s="38">
        <v>416232.02030999935</v>
      </c>
      <c r="G18" s="38">
        <v>395602.59103999985</v>
      </c>
      <c r="H18" s="38">
        <v>412082.83948999993</v>
      </c>
      <c r="I18" s="38">
        <v>429800.21406999999</v>
      </c>
      <c r="J18" s="38">
        <v>401038.12286000024</v>
      </c>
      <c r="K18" s="38">
        <v>401557.9584800005</v>
      </c>
      <c r="L18" s="38">
        <v>431060.32433497021</v>
      </c>
      <c r="M18" s="38">
        <v>406619.23530999967</v>
      </c>
      <c r="N18" s="38">
        <v>457658.71922999993</v>
      </c>
      <c r="O18" s="40">
        <f t="shared" si="0"/>
        <v>412834.49490124756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22"/>
      <c r="B19" s="1" t="s">
        <v>28</v>
      </c>
      <c r="C19" s="41">
        <v>2101.7918799999998</v>
      </c>
      <c r="D19" s="41">
        <v>1898.5628700000002</v>
      </c>
      <c r="E19" s="41">
        <v>2370.31394</v>
      </c>
      <c r="F19" s="41">
        <v>3515.45921</v>
      </c>
      <c r="G19" s="41">
        <v>3991.9324500000007</v>
      </c>
      <c r="H19" s="41">
        <v>4630.9775399999999</v>
      </c>
      <c r="I19" s="41">
        <v>4094.0451199999989</v>
      </c>
      <c r="J19" s="41">
        <v>4425.4312600000003</v>
      </c>
      <c r="K19" s="41">
        <v>2487.3948</v>
      </c>
      <c r="L19" s="41">
        <v>6628.1777300000003</v>
      </c>
      <c r="M19" s="41">
        <v>2203.5933799999998</v>
      </c>
      <c r="N19" s="41">
        <v>2605.1063600000002</v>
      </c>
      <c r="O19" s="37">
        <f t="shared" si="0"/>
        <v>3412.7322116666669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22"/>
      <c r="B20" s="1" t="s">
        <v>29</v>
      </c>
      <c r="C20" s="43">
        <v>372875.96591999999</v>
      </c>
      <c r="D20" s="43">
        <v>435367.36719000002</v>
      </c>
      <c r="E20" s="43">
        <v>551703.08351999999</v>
      </c>
      <c r="F20" s="43">
        <v>527322.98057000013</v>
      </c>
      <c r="G20" s="43">
        <v>548958.26436999999</v>
      </c>
      <c r="H20" s="43">
        <v>578194.42024000001</v>
      </c>
      <c r="I20" s="43">
        <v>500265.75295999995</v>
      </c>
      <c r="J20" s="43">
        <v>463133.88468999992</v>
      </c>
      <c r="K20" s="43">
        <v>395347.77327999996</v>
      </c>
      <c r="L20" s="43">
        <v>599582.83305000002</v>
      </c>
      <c r="M20" s="43">
        <v>563790.02313999995</v>
      </c>
      <c r="N20" s="43">
        <v>407911.42937999999</v>
      </c>
      <c r="O20" s="37">
        <f t="shared" si="0"/>
        <v>495371.14819249994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22"/>
      <c r="B21" s="2" t="s">
        <v>25</v>
      </c>
      <c r="C21" s="38">
        <v>270.34164999999996</v>
      </c>
      <c r="D21" s="38">
        <v>194.99764999999999</v>
      </c>
      <c r="E21" s="38">
        <v>480.05563999999998</v>
      </c>
      <c r="F21" s="38">
        <v>396.55386999999996</v>
      </c>
      <c r="G21" s="38">
        <v>255.74025100000003</v>
      </c>
      <c r="H21" s="38">
        <v>190.84881000000001</v>
      </c>
      <c r="I21" s="38">
        <v>324.31299999999999</v>
      </c>
      <c r="J21" s="38">
        <v>207.36095</v>
      </c>
      <c r="K21" s="38">
        <v>367.03555999999998</v>
      </c>
      <c r="L21" s="38">
        <v>1531.81692</v>
      </c>
      <c r="M21" s="38">
        <v>316.77557999999999</v>
      </c>
      <c r="N21" s="38">
        <v>504.85984000000002</v>
      </c>
      <c r="O21" s="40">
        <f t="shared" si="0"/>
        <v>420.05831008333331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22"/>
      <c r="B22" s="2" t="s">
        <v>26</v>
      </c>
      <c r="C22" s="38">
        <v>372605.62426999997</v>
      </c>
      <c r="D22" s="38">
        <v>435172.36954000004</v>
      </c>
      <c r="E22" s="38">
        <v>551223.02787999995</v>
      </c>
      <c r="F22" s="38">
        <v>526926.42670000019</v>
      </c>
      <c r="G22" s="38">
        <v>548702.52411899995</v>
      </c>
      <c r="H22" s="38">
        <v>578003.57143000001</v>
      </c>
      <c r="I22" s="38">
        <v>499941.43995999993</v>
      </c>
      <c r="J22" s="38">
        <v>462926.52373999992</v>
      </c>
      <c r="K22" s="38">
        <v>394980.73771999998</v>
      </c>
      <c r="L22" s="38">
        <v>598051.01613</v>
      </c>
      <c r="M22" s="38">
        <v>563473.24755999993</v>
      </c>
      <c r="N22" s="38">
        <v>407406.56954</v>
      </c>
      <c r="O22" s="40">
        <f t="shared" si="0"/>
        <v>494951.08988241665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22"/>
      <c r="B23" s="4" t="s">
        <v>8</v>
      </c>
      <c r="C23" s="45">
        <f t="shared" ref="C23:D23" si="7">SUM(C17:C20)</f>
        <v>2324012.8849399998</v>
      </c>
      <c r="D23" s="45">
        <f t="shared" si="7"/>
        <v>2290548.2608099999</v>
      </c>
      <c r="E23" s="45">
        <f t="shared" ref="E23:G23" si="8">SUM(E17:E20)</f>
        <v>2804501.4279999998</v>
      </c>
      <c r="F23" s="45">
        <f t="shared" si="8"/>
        <v>2555281.6719199996</v>
      </c>
      <c r="G23" s="45">
        <f t="shared" si="8"/>
        <v>2468754.5571099995</v>
      </c>
      <c r="H23" s="45">
        <f t="shared" ref="H23:I23" si="9">SUM(H17:H20)</f>
        <v>2800137.3121399996</v>
      </c>
      <c r="I23" s="45">
        <f t="shared" si="9"/>
        <v>2619146.5399099998</v>
      </c>
      <c r="J23" s="45">
        <f t="shared" ref="J23:K23" si="10">SUM(J17:J20)</f>
        <v>2550675.6334199999</v>
      </c>
      <c r="K23" s="45">
        <f t="shared" si="10"/>
        <v>2399008.4645800004</v>
      </c>
      <c r="L23" s="45">
        <f t="shared" ref="L23:M23" si="11">SUM(L17:L20)</f>
        <v>2736646.2627400006</v>
      </c>
      <c r="M23" s="45">
        <f t="shared" si="11"/>
        <v>2619369.8277399996</v>
      </c>
      <c r="N23" s="45">
        <f t="shared" ref="N23" si="12">SUM(N17:N20)</f>
        <v>2531887.5433900002</v>
      </c>
      <c r="O23" s="92">
        <f t="shared" si="0"/>
        <v>2558330.8655583332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2" t="s">
        <v>10</v>
      </c>
      <c r="B24" s="1" t="s">
        <v>27</v>
      </c>
      <c r="C24" s="47">
        <f t="shared" ref="C24:O31" si="13">+C16/C8</f>
        <v>6.2581400177883379</v>
      </c>
      <c r="D24" s="47">
        <f t="shared" ref="D24:E24" si="14">+D16/D8</f>
        <v>6.4649985026023495</v>
      </c>
      <c r="E24" s="47">
        <f t="shared" si="14"/>
        <v>6.8532675662737201</v>
      </c>
      <c r="F24" s="47">
        <f t="shared" ref="F24:G24" si="15">+F16/F8</f>
        <v>6.449263728412916</v>
      </c>
      <c r="G24" s="47">
        <f t="shared" si="15"/>
        <v>6.0323575207186666</v>
      </c>
      <c r="H24" s="47">
        <f t="shared" ref="H24:I24" si="16">+H16/H8</f>
        <v>6.5711759901609215</v>
      </c>
      <c r="I24" s="47">
        <f t="shared" si="16"/>
        <v>6.3559216469658315</v>
      </c>
      <c r="J24" s="47">
        <f t="shared" ref="J24:K24" si="17">+J16/J8</f>
        <v>6.3928492392842129</v>
      </c>
      <c r="K24" s="47">
        <f t="shared" si="17"/>
        <v>6.5544545682328099</v>
      </c>
      <c r="L24" s="47">
        <f t="shared" ref="L24:M24" si="18">+L16/L8</f>
        <v>5.9512689311134714</v>
      </c>
      <c r="M24" s="47">
        <f t="shared" si="18"/>
        <v>6.340947080610694</v>
      </c>
      <c r="N24" s="47">
        <f t="shared" ref="N24" si="19">+N16/N8</f>
        <v>6.4744835439232595</v>
      </c>
      <c r="O24" s="48">
        <f t="shared" si="13"/>
        <v>6.3882555920775452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22"/>
      <c r="B25" s="2" t="s">
        <v>25</v>
      </c>
      <c r="C25" s="49">
        <f t="shared" si="13"/>
        <v>13.640879562037281</v>
      </c>
      <c r="D25" s="49">
        <f t="shared" ref="D25:E25" si="20">+D17/D9</f>
        <v>14.26111319143673</v>
      </c>
      <c r="E25" s="49">
        <f t="shared" si="20"/>
        <v>15.460713794033801</v>
      </c>
      <c r="F25" s="49">
        <f t="shared" ref="F25:G25" si="21">+F17/F9</f>
        <v>14.560931594610992</v>
      </c>
      <c r="G25" s="49">
        <f t="shared" si="21"/>
        <v>13.035067989864864</v>
      </c>
      <c r="H25" s="49">
        <f t="shared" ref="H25:I25" si="22">+H17/H9</f>
        <v>14.73692478077014</v>
      </c>
      <c r="I25" s="49">
        <f t="shared" si="22"/>
        <v>14.394950431083091</v>
      </c>
      <c r="J25" s="49">
        <f t="shared" ref="J25:K25" si="23">+J17/J9</f>
        <v>14.713255262324621</v>
      </c>
      <c r="K25" s="49">
        <f t="shared" si="23"/>
        <v>15.042319876811389</v>
      </c>
      <c r="L25" s="49">
        <f t="shared" ref="L25:M25" si="24">+L17/L9</f>
        <v>13.47042493123617</v>
      </c>
      <c r="M25" s="49">
        <f t="shared" si="24"/>
        <v>14.218734681822891</v>
      </c>
      <c r="N25" s="49">
        <f t="shared" ref="N25" si="25">+N17/N9</f>
        <v>15.258795854649511</v>
      </c>
      <c r="O25" s="50">
        <f t="shared" si="13"/>
        <v>14.388407666299464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22"/>
      <c r="B26" s="2" t="s">
        <v>26</v>
      </c>
      <c r="C26" s="49">
        <f t="shared" si="13"/>
        <v>2.1058351449355364</v>
      </c>
      <c r="D26" s="49">
        <f t="shared" ref="D26:E26" si="26">+D18/D10</f>
        <v>1.952145438137515</v>
      </c>
      <c r="E26" s="49">
        <f t="shared" si="26"/>
        <v>2.0339579776636643</v>
      </c>
      <c r="F26" s="49">
        <f t="shared" ref="F26:G26" si="27">+F18/F10</f>
        <v>2.0458085301490216</v>
      </c>
      <c r="G26" s="49">
        <f t="shared" si="27"/>
        <v>1.9685246663083928</v>
      </c>
      <c r="H26" s="49">
        <f t="shared" ref="H26:I26" si="28">+H18/H10</f>
        <v>1.9172618420158836</v>
      </c>
      <c r="I26" s="49">
        <f t="shared" si="28"/>
        <v>1.9928327332118532</v>
      </c>
      <c r="J26" s="49">
        <f t="shared" ref="J26:K26" si="29">+J18/J10</f>
        <v>1.8959193051478074</v>
      </c>
      <c r="K26" s="49">
        <f t="shared" si="29"/>
        <v>2.0181428652989863</v>
      </c>
      <c r="L26" s="49">
        <f t="shared" ref="L26:M26" si="30">+L18/L10</f>
        <v>1.8594292408679438</v>
      </c>
      <c r="M26" s="49">
        <f t="shared" si="30"/>
        <v>1.9547873935638314</v>
      </c>
      <c r="N26" s="49">
        <f t="shared" ref="N26" si="31">+N18/N10</f>
        <v>2.0934173729061647</v>
      </c>
      <c r="O26" s="50">
        <f t="shared" si="13"/>
        <v>1.9852711802331708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22"/>
      <c r="B27" s="1" t="s">
        <v>28</v>
      </c>
      <c r="C27" s="51">
        <f t="shared" si="13"/>
        <v>12.51066595238095</v>
      </c>
      <c r="D27" s="51">
        <f t="shared" ref="D27:E27" si="32">+D19/D11</f>
        <v>15.067959285714288</v>
      </c>
      <c r="E27" s="51">
        <f t="shared" si="32"/>
        <v>14.907634842767296</v>
      </c>
      <c r="F27" s="51">
        <f t="shared" ref="F27:G27" si="33">+F19/F11</f>
        <v>22.534994935897437</v>
      </c>
      <c r="G27" s="51">
        <f t="shared" si="33"/>
        <v>28.311577659574475</v>
      </c>
      <c r="H27" s="51">
        <f t="shared" ref="H27:I27" si="34">+H19/H11</f>
        <v>28.586281111111109</v>
      </c>
      <c r="I27" s="51">
        <f t="shared" si="34"/>
        <v>21.893289411764698</v>
      </c>
      <c r="J27" s="51">
        <f t="shared" ref="J27:K27" si="35">+J19/J11</f>
        <v>27.658945375000002</v>
      </c>
      <c r="K27" s="51">
        <f t="shared" si="35"/>
        <v>17.516864788732395</v>
      </c>
      <c r="L27" s="51">
        <f t="shared" ref="L27:M27" si="36">+L19/L11</f>
        <v>37.660100738636366</v>
      </c>
      <c r="M27" s="51">
        <f t="shared" si="36"/>
        <v>14.990431156462584</v>
      </c>
      <c r="N27" s="51">
        <f t="shared" ref="N27" si="37">+N19/N11</f>
        <v>17.026838954248369</v>
      </c>
      <c r="O27" s="48">
        <f t="shared" si="13"/>
        <v>21.818213393713375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22"/>
      <c r="B28" s="1" t="s">
        <v>29</v>
      </c>
      <c r="C28" s="53">
        <f t="shared" si="13"/>
        <v>42.285775223406667</v>
      </c>
      <c r="D28" s="53">
        <f t="shared" ref="D28:E28" si="38">+D20/D12</f>
        <v>44.475162650934728</v>
      </c>
      <c r="E28" s="53">
        <f t="shared" si="38"/>
        <v>59.889609587494569</v>
      </c>
      <c r="F28" s="53">
        <f t="shared" ref="F28:G28" si="39">+F20/F12</f>
        <v>60.162348039931558</v>
      </c>
      <c r="G28" s="53">
        <f t="shared" si="39"/>
        <v>58.368768141414144</v>
      </c>
      <c r="H28" s="53">
        <f t="shared" ref="H28:I28" si="40">+H20/H12</f>
        <v>61.379450131634819</v>
      </c>
      <c r="I28" s="53">
        <f t="shared" si="40"/>
        <v>48.264906219006264</v>
      </c>
      <c r="J28" s="53">
        <f t="shared" ref="J28:K28" si="41">+J20/J12</f>
        <v>51.277002290744015</v>
      </c>
      <c r="K28" s="53">
        <f t="shared" si="41"/>
        <v>44.793538780874684</v>
      </c>
      <c r="L28" s="53">
        <f t="shared" ref="L28:M28" si="42">+L20/L12</f>
        <v>57.563636045506911</v>
      </c>
      <c r="M28" s="53">
        <f t="shared" si="42"/>
        <v>55.903819845314821</v>
      </c>
      <c r="N28" s="53">
        <f t="shared" ref="N28" si="43">+N20/N12</f>
        <v>34.163436296482409</v>
      </c>
      <c r="O28" s="48">
        <f t="shared" si="13"/>
        <v>51.213062282442941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22"/>
      <c r="B29" s="2" t="s">
        <v>25</v>
      </c>
      <c r="C29" s="49">
        <f t="shared" si="13"/>
        <v>0.10757725825706325</v>
      </c>
      <c r="D29" s="49">
        <f t="shared" ref="D29:E29" si="44">+D21/D13</f>
        <v>6.7990812412831239E-2</v>
      </c>
      <c r="E29" s="49">
        <f t="shared" si="44"/>
        <v>0.19034720063441712</v>
      </c>
      <c r="F29" s="49">
        <f t="shared" ref="F29:G29" si="45">+F21/F13</f>
        <v>0.19147941574118782</v>
      </c>
      <c r="G29" s="49">
        <f t="shared" si="45"/>
        <v>0.10515635320723686</v>
      </c>
      <c r="H29" s="49">
        <f t="shared" ref="H29:I29" si="46">+H21/H13</f>
        <v>7.3886492450638802E-2</v>
      </c>
      <c r="I29" s="49">
        <f t="shared" si="46"/>
        <v>0.10581174551386623</v>
      </c>
      <c r="J29" s="49">
        <f t="shared" ref="J29:K29" si="47">+J21/J13</f>
        <v>7.7955244360902259E-2</v>
      </c>
      <c r="K29" s="49">
        <f t="shared" si="47"/>
        <v>0.15293148333333331</v>
      </c>
      <c r="L29" s="49">
        <f t="shared" ref="L29:M29" si="48">+L21/L13</f>
        <v>0.48155200251493241</v>
      </c>
      <c r="M29" s="49">
        <f t="shared" si="48"/>
        <v>0.11297274607703281</v>
      </c>
      <c r="N29" s="49">
        <f t="shared" ref="N29" si="49">+N21/N13</f>
        <v>0.20010298850574715</v>
      </c>
      <c r="O29" s="50">
        <f t="shared" si="13"/>
        <v>0.15940483590538232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22"/>
      <c r="B30" s="2" t="s">
        <v>26</v>
      </c>
      <c r="C30" s="49">
        <f t="shared" si="13"/>
        <v>59.096847624107845</v>
      </c>
      <c r="D30" s="49">
        <f t="shared" ref="D30:E30" si="50">+D22/D14</f>
        <v>62.877094284063006</v>
      </c>
      <c r="E30" s="49">
        <f t="shared" si="50"/>
        <v>82.395071431988029</v>
      </c>
      <c r="F30" s="49">
        <f t="shared" ref="F30:G30" si="51">+F22/F14</f>
        <v>78.716227472363343</v>
      </c>
      <c r="G30" s="49">
        <f t="shared" si="51"/>
        <v>78.68959187136096</v>
      </c>
      <c r="H30" s="49">
        <f t="shared" ref="H30:I30" si="52">+H22/H14</f>
        <v>84.540525293257275</v>
      </c>
      <c r="I30" s="49">
        <f t="shared" si="52"/>
        <v>68.485128761643821</v>
      </c>
      <c r="J30" s="49">
        <f t="shared" ref="J30:K30" si="53">+J22/J14</f>
        <v>72.650113581293141</v>
      </c>
      <c r="K30" s="49">
        <f t="shared" si="53"/>
        <v>61.466034503579209</v>
      </c>
      <c r="L30" s="49">
        <f t="shared" ref="L30:M30" si="54">+L22/L14</f>
        <v>82.660817709744293</v>
      </c>
      <c r="M30" s="49">
        <f t="shared" si="54"/>
        <v>77.389540936684512</v>
      </c>
      <c r="N30" s="49">
        <f t="shared" ref="N30" si="55">+N22/N14</f>
        <v>43.262883034936813</v>
      </c>
      <c r="O30" s="50">
        <f t="shared" si="13"/>
        <v>70.329695072752244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22"/>
      <c r="B31" s="54" t="s">
        <v>8</v>
      </c>
      <c r="C31" s="55">
        <f t="shared" si="13"/>
        <v>7.2528848624643434</v>
      </c>
      <c r="D31" s="55">
        <f t="shared" ref="D31:E31" si="56">+D23/D15</f>
        <v>7.7232314520245868</v>
      </c>
      <c r="E31" s="55">
        <f t="shared" si="56"/>
        <v>8.3036306433274909</v>
      </c>
      <c r="F31" s="55">
        <f t="shared" ref="F31:G31" si="57">+F23/F15</f>
        <v>7.9154018038311884</v>
      </c>
      <c r="G31" s="55">
        <f t="shared" si="57"/>
        <v>7.5466156287943154</v>
      </c>
      <c r="H31" s="55">
        <f t="shared" ref="H31:I31" si="58">+H23/H15</f>
        <v>8.0692809244060708</v>
      </c>
      <c r="I31" s="55">
        <f t="shared" si="58"/>
        <v>7.6297895877988449</v>
      </c>
      <c r="J31" s="55">
        <f t="shared" ref="J31:K31" si="59">+J23/J15</f>
        <v>7.6129799262184257</v>
      </c>
      <c r="K31" s="55">
        <f t="shared" si="59"/>
        <v>7.6332746746721911</v>
      </c>
      <c r="L31" s="55">
        <f t="shared" ref="L31:M31" si="60">+L23/L15</f>
        <v>7.424997728367865</v>
      </c>
      <c r="M31" s="55">
        <f t="shared" si="60"/>
        <v>7.8410160681913421</v>
      </c>
      <c r="N31" s="55">
        <f t="shared" ref="N31" si="61">+N23/N15</f>
        <v>7.4523392418703498</v>
      </c>
      <c r="O31" s="56">
        <f t="shared" si="13"/>
        <v>7.7005970819725587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:C23 D15:D23 E15 E23 F15:F23 G15:G23 H15:H23 I15:J23 K15:K23 L15:L23 M15:M23 N15:N23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50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3" t="s">
        <v>13</v>
      </c>
      <c r="B6" s="123" t="s">
        <v>24</v>
      </c>
      <c r="C6" s="21" t="s">
        <v>2</v>
      </c>
      <c r="D6" s="22"/>
      <c r="E6" s="22"/>
      <c r="F6" s="22"/>
      <c r="G6" s="22"/>
      <c r="H6" s="21"/>
      <c r="I6" s="23"/>
      <c r="J6" s="23"/>
      <c r="K6" s="23"/>
      <c r="L6" s="23"/>
      <c r="M6" s="23"/>
      <c r="N6" s="23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3"/>
      <c r="B7" s="124"/>
      <c r="C7" s="90" t="s">
        <v>14</v>
      </c>
      <c r="D7" s="90" t="s">
        <v>15</v>
      </c>
      <c r="E7" s="90" t="s">
        <v>16</v>
      </c>
      <c r="F7" s="90" t="s">
        <v>17</v>
      </c>
      <c r="G7" s="90" t="s">
        <v>18</v>
      </c>
      <c r="H7" s="90" t="s">
        <v>11</v>
      </c>
      <c r="I7" s="90" t="s">
        <v>3</v>
      </c>
      <c r="J7" s="90" t="s">
        <v>4</v>
      </c>
      <c r="K7" s="90" t="s">
        <v>19</v>
      </c>
      <c r="L7" s="90" t="s">
        <v>20</v>
      </c>
      <c r="M7" s="90" t="s">
        <v>21</v>
      </c>
      <c r="N7" s="90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2" t="s">
        <v>23</v>
      </c>
      <c r="B8" s="1" t="s">
        <v>27</v>
      </c>
      <c r="C8" s="25">
        <v>324191</v>
      </c>
      <c r="D8" s="25">
        <v>271599</v>
      </c>
      <c r="E8" s="25">
        <v>330604</v>
      </c>
      <c r="F8" s="25">
        <v>284661</v>
      </c>
      <c r="G8" s="25">
        <v>299904</v>
      </c>
      <c r="H8" s="25">
        <v>310006</v>
      </c>
      <c r="I8" s="25">
        <v>310126</v>
      </c>
      <c r="J8" s="25">
        <v>326797</v>
      </c>
      <c r="K8" s="25">
        <v>333376</v>
      </c>
      <c r="L8" s="25">
        <v>356037</v>
      </c>
      <c r="M8" s="25">
        <v>326132</v>
      </c>
      <c r="N8" s="25">
        <v>333941</v>
      </c>
      <c r="O8" s="26">
        <f t="shared" ref="O8:O23" si="0">AVERAGE(C8:N8)</f>
        <v>317281.16666666669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2"/>
      <c r="B9" s="2" t="s">
        <v>25</v>
      </c>
      <c r="C9" s="27">
        <v>105179</v>
      </c>
      <c r="D9" s="27">
        <v>106392</v>
      </c>
      <c r="E9" s="27">
        <v>129737</v>
      </c>
      <c r="F9" s="27">
        <v>104098</v>
      </c>
      <c r="G9" s="27">
        <v>112750</v>
      </c>
      <c r="H9" s="27">
        <v>111481</v>
      </c>
      <c r="I9" s="27">
        <v>107476</v>
      </c>
      <c r="J9" s="27">
        <v>114822</v>
      </c>
      <c r="K9" s="27">
        <v>118044</v>
      </c>
      <c r="L9" s="27">
        <v>126264</v>
      </c>
      <c r="M9" s="27">
        <v>118511</v>
      </c>
      <c r="N9" s="27">
        <v>113217</v>
      </c>
      <c r="O9" s="28">
        <f t="shared" si="0"/>
        <v>113997.58333333333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2"/>
      <c r="B10" s="2" t="s">
        <v>26</v>
      </c>
      <c r="C10" s="27">
        <v>219012</v>
      </c>
      <c r="D10" s="27">
        <v>165207</v>
      </c>
      <c r="E10" s="27">
        <v>200867</v>
      </c>
      <c r="F10" s="27">
        <v>180562</v>
      </c>
      <c r="G10" s="27">
        <v>187154</v>
      </c>
      <c r="H10" s="27">
        <v>198525</v>
      </c>
      <c r="I10" s="27">
        <v>202650</v>
      </c>
      <c r="J10" s="27">
        <v>211975</v>
      </c>
      <c r="K10" s="27">
        <v>215332</v>
      </c>
      <c r="L10" s="27">
        <v>229773</v>
      </c>
      <c r="M10" s="27">
        <v>207621</v>
      </c>
      <c r="N10" s="27">
        <v>220724</v>
      </c>
      <c r="O10" s="28">
        <f t="shared" si="0"/>
        <v>203283.5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2"/>
      <c r="B11" s="1" t="s">
        <v>28</v>
      </c>
      <c r="C11" s="30">
        <v>154</v>
      </c>
      <c r="D11" s="30">
        <v>137</v>
      </c>
      <c r="E11" s="30">
        <v>169</v>
      </c>
      <c r="F11" s="30">
        <v>143</v>
      </c>
      <c r="G11" s="30">
        <v>159</v>
      </c>
      <c r="H11" s="30">
        <v>162</v>
      </c>
      <c r="I11" s="30">
        <v>178</v>
      </c>
      <c r="J11" s="30">
        <v>161</v>
      </c>
      <c r="K11" s="30">
        <v>153</v>
      </c>
      <c r="L11" s="30">
        <v>173</v>
      </c>
      <c r="M11" s="30">
        <v>149</v>
      </c>
      <c r="N11" s="30">
        <v>151</v>
      </c>
      <c r="O11" s="26">
        <f t="shared" si="0"/>
        <v>157.41666666666666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2"/>
      <c r="B12" s="1" t="s">
        <v>29</v>
      </c>
      <c r="C12" s="31">
        <v>7747</v>
      </c>
      <c r="D12" s="31">
        <v>9178</v>
      </c>
      <c r="E12" s="31">
        <v>8957</v>
      </c>
      <c r="F12" s="31">
        <v>7740</v>
      </c>
      <c r="G12" s="31">
        <v>8278</v>
      </c>
      <c r="H12" s="31">
        <v>9265</v>
      </c>
      <c r="I12" s="31">
        <v>9076</v>
      </c>
      <c r="J12" s="31">
        <v>8844</v>
      </c>
      <c r="K12" s="31">
        <v>9114</v>
      </c>
      <c r="L12" s="31">
        <v>10092</v>
      </c>
      <c r="M12" s="31">
        <v>10116</v>
      </c>
      <c r="N12" s="31">
        <v>12693</v>
      </c>
      <c r="O12" s="26">
        <f t="shared" si="0"/>
        <v>9258.3333333333339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22"/>
      <c r="B13" s="2" t="s">
        <v>25</v>
      </c>
      <c r="C13" s="27">
        <v>2166</v>
      </c>
      <c r="D13" s="27">
        <v>2553</v>
      </c>
      <c r="E13" s="27">
        <v>2278</v>
      </c>
      <c r="F13" s="27">
        <v>1593.6799999999998</v>
      </c>
      <c r="G13" s="27">
        <v>1936</v>
      </c>
      <c r="H13" s="27">
        <v>2340</v>
      </c>
      <c r="I13" s="27">
        <v>2680</v>
      </c>
      <c r="J13" s="27">
        <v>2471</v>
      </c>
      <c r="K13" s="27">
        <v>2524</v>
      </c>
      <c r="L13" s="27">
        <v>2883</v>
      </c>
      <c r="M13" s="27">
        <v>2595</v>
      </c>
      <c r="N13" s="27">
        <v>2535</v>
      </c>
      <c r="O13" s="28">
        <f t="shared" si="0"/>
        <v>2379.5566666666668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22"/>
      <c r="B14" s="2" t="s">
        <v>26</v>
      </c>
      <c r="C14" s="27">
        <v>5581</v>
      </c>
      <c r="D14" s="27">
        <v>6625</v>
      </c>
      <c r="E14" s="27">
        <v>6679</v>
      </c>
      <c r="F14" s="27">
        <v>6146.32</v>
      </c>
      <c r="G14" s="27">
        <v>6342</v>
      </c>
      <c r="H14" s="27">
        <v>6925</v>
      </c>
      <c r="I14" s="27">
        <v>6396</v>
      </c>
      <c r="J14" s="27">
        <v>6373</v>
      </c>
      <c r="K14" s="27">
        <v>6590</v>
      </c>
      <c r="L14" s="27">
        <v>7209</v>
      </c>
      <c r="M14" s="27">
        <v>7521</v>
      </c>
      <c r="N14" s="27">
        <v>10158</v>
      </c>
      <c r="O14" s="28">
        <f t="shared" si="0"/>
        <v>6878.7766666666676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22"/>
      <c r="B15" s="4" t="s">
        <v>8</v>
      </c>
      <c r="C15" s="32">
        <f t="shared" ref="C15:D15" si="1">SUM(C9:C12)</f>
        <v>332092</v>
      </c>
      <c r="D15" s="32">
        <f t="shared" si="1"/>
        <v>280914</v>
      </c>
      <c r="E15" s="32">
        <f t="shared" ref="E15:G15" si="2">SUM(E9:E12)</f>
        <v>339730</v>
      </c>
      <c r="F15" s="32">
        <f t="shared" si="2"/>
        <v>292543</v>
      </c>
      <c r="G15" s="32">
        <f t="shared" si="2"/>
        <v>308341</v>
      </c>
      <c r="H15" s="32">
        <f t="shared" ref="H15:I15" si="3">SUM(H9:H12)</f>
        <v>319433</v>
      </c>
      <c r="I15" s="32">
        <f t="shared" si="3"/>
        <v>319380</v>
      </c>
      <c r="J15" s="32">
        <f t="shared" ref="J15:K15" si="4">SUM(J9:J12)</f>
        <v>335802</v>
      </c>
      <c r="K15" s="32">
        <f t="shared" si="4"/>
        <v>342643</v>
      </c>
      <c r="L15" s="32">
        <f t="shared" ref="L15:M15" si="5">SUM(L9:L12)</f>
        <v>366302</v>
      </c>
      <c r="M15" s="32">
        <f t="shared" si="5"/>
        <v>336397</v>
      </c>
      <c r="N15" s="32">
        <f t="shared" ref="N15" si="6">SUM(N9:N12)</f>
        <v>346785</v>
      </c>
      <c r="O15" s="34">
        <f t="shared" si="0"/>
        <v>326696.83333333331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22" t="s">
        <v>9</v>
      </c>
      <c r="B16" s="1" t="s">
        <v>27</v>
      </c>
      <c r="C16" s="35">
        <v>1894445.63307</v>
      </c>
      <c r="D16" s="35">
        <v>1807842.4221999999</v>
      </c>
      <c r="E16" s="35">
        <v>2211048.83158</v>
      </c>
      <c r="F16" s="35">
        <v>1814235.9740830001</v>
      </c>
      <c r="G16" s="35">
        <v>1910229.1842499999</v>
      </c>
      <c r="H16" s="35">
        <v>2127998.8304699995</v>
      </c>
      <c r="I16" s="35">
        <v>1906200.6891000001</v>
      </c>
      <c r="J16" s="35">
        <v>1873633.8401399998</v>
      </c>
      <c r="K16" s="35">
        <v>2038444.80642</v>
      </c>
      <c r="L16" s="35">
        <v>2110598.8868200001</v>
      </c>
      <c r="M16" s="35">
        <v>1930727.4731999997</v>
      </c>
      <c r="N16" s="35">
        <v>1996645.7190399996</v>
      </c>
      <c r="O16" s="37">
        <f t="shared" si="0"/>
        <v>1968504.357531083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22"/>
      <c r="B17" s="2" t="s">
        <v>25</v>
      </c>
      <c r="C17" s="38">
        <v>1527551.0754700003</v>
      </c>
      <c r="D17" s="38">
        <v>1486730.1176100001</v>
      </c>
      <c r="E17" s="38">
        <v>1817245.13784</v>
      </c>
      <c r="F17" s="38">
        <v>1463804.14084</v>
      </c>
      <c r="G17" s="38">
        <v>1542611.3628399996</v>
      </c>
      <c r="H17" s="38">
        <v>1720275.9972900001</v>
      </c>
      <c r="I17" s="38">
        <v>1516958.3913</v>
      </c>
      <c r="J17" s="38">
        <v>1493693.2934999999</v>
      </c>
      <c r="K17" s="38">
        <v>1649235.1672580002</v>
      </c>
      <c r="L17" s="38">
        <v>1700306.1395100001</v>
      </c>
      <c r="M17" s="38">
        <v>1561152.71927</v>
      </c>
      <c r="N17" s="38">
        <v>1536919.4482299997</v>
      </c>
      <c r="O17" s="40">
        <f t="shared" si="0"/>
        <v>1584706.9159131665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22"/>
      <c r="B18" s="2" t="s">
        <v>26</v>
      </c>
      <c r="C18" s="38">
        <v>366894.55759999971</v>
      </c>
      <c r="D18" s="38">
        <v>321112.30458999984</v>
      </c>
      <c r="E18" s="38">
        <v>393803.69374000002</v>
      </c>
      <c r="F18" s="38">
        <v>350431.83324300009</v>
      </c>
      <c r="G18" s="38">
        <v>367617.82141000032</v>
      </c>
      <c r="H18" s="38">
        <v>407722.83317999938</v>
      </c>
      <c r="I18" s="38">
        <v>389242.29780000006</v>
      </c>
      <c r="J18" s="38">
        <v>379940.54663999984</v>
      </c>
      <c r="K18" s="38">
        <v>389209.6391619998</v>
      </c>
      <c r="L18" s="38">
        <v>410292.74731000001</v>
      </c>
      <c r="M18" s="38">
        <v>369574.75392999966</v>
      </c>
      <c r="N18" s="38">
        <v>459726.2708099999</v>
      </c>
      <c r="O18" s="40">
        <f t="shared" si="0"/>
        <v>383797.44161791657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22"/>
      <c r="B19" s="1" t="s">
        <v>28</v>
      </c>
      <c r="C19" s="41">
        <v>2079.7221800000002</v>
      </c>
      <c r="D19" s="41">
        <v>1939.9796400000002</v>
      </c>
      <c r="E19" s="41">
        <v>2581.8783299999996</v>
      </c>
      <c r="F19" s="41">
        <v>2069.4770400000002</v>
      </c>
      <c r="G19" s="41">
        <v>3941.8557100000003</v>
      </c>
      <c r="H19" s="41">
        <v>6591.1997600000004</v>
      </c>
      <c r="I19" s="41">
        <v>3553.7793999999999</v>
      </c>
      <c r="J19" s="41">
        <v>5707.1722</v>
      </c>
      <c r="K19" s="41">
        <v>2550.01532</v>
      </c>
      <c r="L19" s="41">
        <v>4064.7099399999997</v>
      </c>
      <c r="M19" s="41">
        <v>3042.4221699999998</v>
      </c>
      <c r="N19" s="41">
        <v>2912.7349400000003</v>
      </c>
      <c r="O19" s="37">
        <f t="shared" si="0"/>
        <v>3419.5788858333331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22"/>
      <c r="B20" s="1" t="s">
        <v>29</v>
      </c>
      <c r="C20" s="43">
        <v>303937.83422100003</v>
      </c>
      <c r="D20" s="43">
        <v>404466.43244999996</v>
      </c>
      <c r="E20" s="43">
        <v>468065.9601400001</v>
      </c>
      <c r="F20" s="43">
        <v>418863.69018399995</v>
      </c>
      <c r="G20" s="43">
        <v>461227.49283</v>
      </c>
      <c r="H20" s="43">
        <v>574987.68660999998</v>
      </c>
      <c r="I20" s="43">
        <v>447618.98088000005</v>
      </c>
      <c r="J20" s="43">
        <v>415584.61366999988</v>
      </c>
      <c r="K20" s="43">
        <v>444285.76244999998</v>
      </c>
      <c r="L20" s="43">
        <v>521757.60019000003</v>
      </c>
      <c r="M20" s="43">
        <v>391232.83744999999</v>
      </c>
      <c r="N20" s="43">
        <v>402310.44665000006</v>
      </c>
      <c r="O20" s="37">
        <f t="shared" si="0"/>
        <v>437861.61147708335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22"/>
      <c r="B21" s="2" t="s">
        <v>25</v>
      </c>
      <c r="C21" s="38">
        <v>213.11431999999999</v>
      </c>
      <c r="D21" s="38">
        <v>251.37679999999997</v>
      </c>
      <c r="E21" s="38">
        <v>239.00399000000002</v>
      </c>
      <c r="F21" s="38">
        <v>304.25371000000007</v>
      </c>
      <c r="G21" s="38">
        <v>148.1103</v>
      </c>
      <c r="H21" s="38">
        <v>335.80734999999993</v>
      </c>
      <c r="I21" s="38">
        <v>340.97185999999999</v>
      </c>
      <c r="J21" s="38">
        <v>261.80588</v>
      </c>
      <c r="K21" s="38">
        <v>280.13452000000001</v>
      </c>
      <c r="L21" s="38">
        <v>172.99099000000001</v>
      </c>
      <c r="M21" s="38">
        <v>239.67501000000001</v>
      </c>
      <c r="N21" s="38">
        <v>751.54289000000006</v>
      </c>
      <c r="O21" s="40">
        <f t="shared" si="0"/>
        <v>294.89896833333336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22"/>
      <c r="B22" s="2" t="s">
        <v>26</v>
      </c>
      <c r="C22" s="38">
        <v>303724.71990100003</v>
      </c>
      <c r="D22" s="38">
        <v>404215.05564999994</v>
      </c>
      <c r="E22" s="38">
        <v>467826.9561500001</v>
      </c>
      <c r="F22" s="38">
        <v>418559.43647399993</v>
      </c>
      <c r="G22" s="38">
        <v>461079.38253</v>
      </c>
      <c r="H22" s="38">
        <v>574651.87925999996</v>
      </c>
      <c r="I22" s="38">
        <v>447278.00902000006</v>
      </c>
      <c r="J22" s="38">
        <v>415322.80778999988</v>
      </c>
      <c r="K22" s="38">
        <v>444005.62792999996</v>
      </c>
      <c r="L22" s="38">
        <v>521584.60920000001</v>
      </c>
      <c r="M22" s="38">
        <v>390993.16243999999</v>
      </c>
      <c r="N22" s="38">
        <v>401558.90376000007</v>
      </c>
      <c r="O22" s="40">
        <f t="shared" si="0"/>
        <v>437566.71250875009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22"/>
      <c r="B23" s="4" t="s">
        <v>8</v>
      </c>
      <c r="C23" s="45">
        <f t="shared" ref="C23:D23" si="7">SUM(C17:C20)</f>
        <v>2200463.1894709999</v>
      </c>
      <c r="D23" s="45">
        <f t="shared" si="7"/>
        <v>2214248.8342899997</v>
      </c>
      <c r="E23" s="45">
        <f t="shared" ref="E23:G23" si="8">SUM(E17:E20)</f>
        <v>2681696.6700500003</v>
      </c>
      <c r="F23" s="45">
        <f t="shared" si="8"/>
        <v>2235169.1413070001</v>
      </c>
      <c r="G23" s="45">
        <f t="shared" si="8"/>
        <v>2375398.5327900001</v>
      </c>
      <c r="H23" s="45">
        <f t="shared" ref="H23:I23" si="9">SUM(H17:H20)</f>
        <v>2709577.7168399999</v>
      </c>
      <c r="I23" s="45">
        <f t="shared" si="9"/>
        <v>2357373.4493800001</v>
      </c>
      <c r="J23" s="45">
        <f t="shared" ref="J23:K23" si="10">SUM(J17:J20)</f>
        <v>2294925.6260099998</v>
      </c>
      <c r="K23" s="45">
        <f t="shared" si="10"/>
        <v>2485280.5841899998</v>
      </c>
      <c r="L23" s="45">
        <f t="shared" ref="L23:M23" si="11">SUM(L17:L20)</f>
        <v>2636421.1969500002</v>
      </c>
      <c r="M23" s="45">
        <f t="shared" si="11"/>
        <v>2325002.7328199996</v>
      </c>
      <c r="N23" s="45">
        <f t="shared" ref="N23" si="12">SUM(N17:N20)</f>
        <v>2401868.90063</v>
      </c>
      <c r="O23" s="92">
        <f t="shared" si="0"/>
        <v>2409785.5478940001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2" t="s">
        <v>10</v>
      </c>
      <c r="B24" s="1" t="s">
        <v>27</v>
      </c>
      <c r="C24" s="47">
        <f t="shared" ref="C24:O31" si="13">+C16/C8</f>
        <v>5.8436095791369898</v>
      </c>
      <c r="D24" s="47">
        <f t="shared" si="13"/>
        <v>6.6562926306797889</v>
      </c>
      <c r="E24" s="47">
        <f t="shared" ref="E24:F24" si="14">+E16/E8</f>
        <v>6.6879070778937946</v>
      </c>
      <c r="F24" s="47">
        <f t="shared" si="14"/>
        <v>6.3733211577385029</v>
      </c>
      <c r="G24" s="47">
        <f t="shared" ref="G24:H24" si="15">+G16/G8</f>
        <v>6.3694688441968097</v>
      </c>
      <c r="H24" s="47">
        <f t="shared" si="15"/>
        <v>6.8643794973968228</v>
      </c>
      <c r="I24" s="47">
        <f t="shared" ref="I24:J24" si="16">+I16/I8</f>
        <v>6.1465362114108464</v>
      </c>
      <c r="J24" s="47">
        <f t="shared" si="16"/>
        <v>5.7333263161534527</v>
      </c>
      <c r="K24" s="47">
        <f t="shared" ref="K24:M24" si="17">+K16/K8</f>
        <v>6.1145517566351506</v>
      </c>
      <c r="L24" s="47">
        <f t="shared" si="17"/>
        <v>5.9280324427517366</v>
      </c>
      <c r="M24" s="47">
        <f t="shared" si="17"/>
        <v>5.9200798241202941</v>
      </c>
      <c r="N24" s="47">
        <f t="shared" ref="N24" si="18">+N16/N8</f>
        <v>5.9790373719908594</v>
      </c>
      <c r="O24" s="48">
        <f t="shared" si="13"/>
        <v>6.204289962155805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22"/>
      <c r="B25" s="2" t="s">
        <v>25</v>
      </c>
      <c r="C25" s="49">
        <f t="shared" si="13"/>
        <v>14.523346632597764</v>
      </c>
      <c r="D25" s="49">
        <f t="shared" si="13"/>
        <v>13.974078103710806</v>
      </c>
      <c r="E25" s="49">
        <f t="shared" ref="E25:F25" si="19">+E17/E9</f>
        <v>14.007146287026831</v>
      </c>
      <c r="F25" s="49">
        <f t="shared" si="19"/>
        <v>14.061789283559722</v>
      </c>
      <c r="G25" s="49">
        <f t="shared" ref="G25:H25" si="20">+G17/G9</f>
        <v>13.681697231396893</v>
      </c>
      <c r="H25" s="49">
        <f t="shared" si="20"/>
        <v>15.431113797777201</v>
      </c>
      <c r="I25" s="49">
        <f t="shared" ref="I25:J25" si="21">+I17/I9</f>
        <v>14.114391969369906</v>
      </c>
      <c r="J25" s="49">
        <f t="shared" si="21"/>
        <v>13.008772652453361</v>
      </c>
      <c r="K25" s="49">
        <f t="shared" ref="K25:M25" si="22">+K17/K9</f>
        <v>13.97135955455593</v>
      </c>
      <c r="L25" s="49">
        <f t="shared" si="22"/>
        <v>13.466278111813345</v>
      </c>
      <c r="M25" s="49">
        <f t="shared" si="22"/>
        <v>13.173061734944435</v>
      </c>
      <c r="N25" s="49">
        <f t="shared" ref="N25" si="23">+N17/N9</f>
        <v>13.574988281176854</v>
      </c>
      <c r="O25" s="50">
        <f t="shared" si="13"/>
        <v>13.901232548758708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22"/>
      <c r="B26" s="2" t="s">
        <v>26</v>
      </c>
      <c r="C26" s="49">
        <f t="shared" si="13"/>
        <v>1.6752258214161768</v>
      </c>
      <c r="D26" s="49">
        <f t="shared" si="13"/>
        <v>1.9436967234439209</v>
      </c>
      <c r="E26" s="49">
        <f t="shared" ref="E26:F26" si="24">+E18/E10</f>
        <v>1.9605196161639296</v>
      </c>
      <c r="F26" s="49">
        <f t="shared" si="24"/>
        <v>1.940783959210687</v>
      </c>
      <c r="G26" s="49">
        <f t="shared" ref="G26:H26" si="25">+G18/G10</f>
        <v>1.964253082541652</v>
      </c>
      <c r="H26" s="49">
        <f t="shared" si="25"/>
        <v>2.0537606506989015</v>
      </c>
      <c r="I26" s="49">
        <f t="shared" ref="I26:J26" si="26">+I18/I10</f>
        <v>1.9207614004441158</v>
      </c>
      <c r="J26" s="49">
        <f t="shared" si="26"/>
        <v>1.7923837558202611</v>
      </c>
      <c r="K26" s="49">
        <f t="shared" ref="K26:M26" si="27">+K18/K10</f>
        <v>1.8074862963331033</v>
      </c>
      <c r="L26" s="49">
        <f t="shared" si="27"/>
        <v>1.7856438628994704</v>
      </c>
      <c r="M26" s="49">
        <f t="shared" si="27"/>
        <v>1.7800451492382738</v>
      </c>
      <c r="N26" s="49">
        <f t="shared" ref="N26" si="28">+N18/N10</f>
        <v>2.0828105272195137</v>
      </c>
      <c r="O26" s="50">
        <f t="shared" si="13"/>
        <v>1.8879911139758838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22"/>
      <c r="B27" s="1" t="s">
        <v>28</v>
      </c>
      <c r="C27" s="51">
        <f t="shared" si="13"/>
        <v>13.504689480519481</v>
      </c>
      <c r="D27" s="51">
        <f t="shared" si="13"/>
        <v>14.160435328467155</v>
      </c>
      <c r="E27" s="51">
        <f t="shared" ref="E27:F27" si="29">+E19/E11</f>
        <v>15.277386568047335</v>
      </c>
      <c r="F27" s="51">
        <f t="shared" si="29"/>
        <v>14.471867412587414</v>
      </c>
      <c r="G27" s="51">
        <f t="shared" ref="G27:H27" si="30">+G19/G11</f>
        <v>24.791545345911953</v>
      </c>
      <c r="H27" s="51">
        <f t="shared" si="30"/>
        <v>40.686418271604943</v>
      </c>
      <c r="I27" s="51">
        <f t="shared" ref="I27:J27" si="31">+I19/I11</f>
        <v>19.965052808988762</v>
      </c>
      <c r="J27" s="51">
        <f t="shared" si="31"/>
        <v>35.448274534161492</v>
      </c>
      <c r="K27" s="51">
        <f t="shared" ref="K27:M27" si="32">+K19/K11</f>
        <v>16.66676679738562</v>
      </c>
      <c r="L27" s="51">
        <f t="shared" si="32"/>
        <v>23.495433179190751</v>
      </c>
      <c r="M27" s="51">
        <f t="shared" si="32"/>
        <v>20.418940738255031</v>
      </c>
      <c r="N27" s="51">
        <f t="shared" ref="N27" si="33">+N19/N11</f>
        <v>19.289635364238414</v>
      </c>
      <c r="O27" s="48">
        <f t="shared" si="13"/>
        <v>21.723105680254104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22"/>
      <c r="B28" s="1" t="s">
        <v>29</v>
      </c>
      <c r="C28" s="53">
        <f t="shared" si="13"/>
        <v>39.232972017684268</v>
      </c>
      <c r="D28" s="53">
        <f t="shared" si="13"/>
        <v>44.069125348659831</v>
      </c>
      <c r="E28" s="53">
        <f t="shared" ref="E28:F28" si="34">+E20/E12</f>
        <v>52.257001243720005</v>
      </c>
      <c r="F28" s="53">
        <f t="shared" si="34"/>
        <v>54.116755837726089</v>
      </c>
      <c r="G28" s="53">
        <f t="shared" ref="G28:H28" si="35">+G20/G12</f>
        <v>55.717261757670933</v>
      </c>
      <c r="H28" s="53">
        <f t="shared" si="35"/>
        <v>62.06019283432272</v>
      </c>
      <c r="I28" s="53">
        <f t="shared" ref="I28:J28" si="36">+I20/I12</f>
        <v>49.318971009255186</v>
      </c>
      <c r="J28" s="53">
        <f t="shared" si="36"/>
        <v>46.990571423563985</v>
      </c>
      <c r="K28" s="53">
        <f t="shared" ref="K28:M28" si="37">+K20/K12</f>
        <v>48.747614927583932</v>
      </c>
      <c r="L28" s="53">
        <f t="shared" si="37"/>
        <v>51.700118924891008</v>
      </c>
      <c r="M28" s="53">
        <f t="shared" si="37"/>
        <v>38.674657715500196</v>
      </c>
      <c r="N28" s="53">
        <f t="shared" ref="N28" si="38">+N20/N12</f>
        <v>31.695457862601437</v>
      </c>
      <c r="O28" s="48">
        <f t="shared" si="13"/>
        <v>47.293783417866784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22"/>
      <c r="B29" s="2" t="s">
        <v>25</v>
      </c>
      <c r="C29" s="49">
        <f t="shared" si="13"/>
        <v>9.8390729455216985E-2</v>
      </c>
      <c r="D29" s="49">
        <f t="shared" si="13"/>
        <v>9.8463298080689377E-2</v>
      </c>
      <c r="E29" s="49">
        <f t="shared" ref="E29:F29" si="39">+E21/E13</f>
        <v>0.10491834503950835</v>
      </c>
      <c r="F29" s="49">
        <f t="shared" si="39"/>
        <v>0.19091267381155572</v>
      </c>
      <c r="G29" s="49">
        <f t="shared" ref="G29:H29" si="40">+G21/G13</f>
        <v>7.6503254132231399E-2</v>
      </c>
      <c r="H29" s="49">
        <f t="shared" si="40"/>
        <v>0.1435074145299145</v>
      </c>
      <c r="I29" s="49">
        <f t="shared" ref="I29:J29" si="41">+I21/I13</f>
        <v>0.12722830597014925</v>
      </c>
      <c r="J29" s="49">
        <f t="shared" si="41"/>
        <v>0.105951388101983</v>
      </c>
      <c r="K29" s="49">
        <f t="shared" ref="K29:M29" si="42">+K21/K13</f>
        <v>0.11098832012678289</v>
      </c>
      <c r="L29" s="49">
        <f t="shared" si="42"/>
        <v>6.0003812001387449E-2</v>
      </c>
      <c r="M29" s="49">
        <f t="shared" si="42"/>
        <v>9.2360312138728334E-2</v>
      </c>
      <c r="N29" s="49">
        <f t="shared" ref="N29" si="43">+N21/N13</f>
        <v>0.29646662327416173</v>
      </c>
      <c r="O29" s="50">
        <f t="shared" si="13"/>
        <v>0.12393021459179371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22"/>
      <c r="B30" s="2" t="s">
        <v>26</v>
      </c>
      <c r="C30" s="49">
        <f t="shared" si="13"/>
        <v>54.421200483963453</v>
      </c>
      <c r="D30" s="49">
        <f t="shared" si="13"/>
        <v>61.013593305660365</v>
      </c>
      <c r="E30" s="49">
        <f t="shared" ref="E30:F30" si="44">+E22/E14</f>
        <v>70.044461169336742</v>
      </c>
      <c r="F30" s="49">
        <f t="shared" si="44"/>
        <v>68.099193740970193</v>
      </c>
      <c r="G30" s="49">
        <f t="shared" ref="G30:H30" si="45">+G22/G14</f>
        <v>72.702520108798481</v>
      </c>
      <c r="H30" s="49">
        <f t="shared" si="45"/>
        <v>82.982220831768942</v>
      </c>
      <c r="I30" s="49">
        <f t="shared" ref="I30:J30" si="46">+I22/I14</f>
        <v>69.930895719199512</v>
      </c>
      <c r="J30" s="49">
        <f t="shared" si="46"/>
        <v>65.169120946179177</v>
      </c>
      <c r="K30" s="49">
        <f t="shared" ref="K30:M30" si="47">+K22/K14</f>
        <v>67.375664329286792</v>
      </c>
      <c r="L30" s="49">
        <f t="shared" si="47"/>
        <v>72.351866999583848</v>
      </c>
      <c r="M30" s="49">
        <f t="shared" si="47"/>
        <v>51.986858454992685</v>
      </c>
      <c r="N30" s="49">
        <f t="shared" ref="N30" si="48">+N22/N14</f>
        <v>39.531295900767873</v>
      </c>
      <c r="O30" s="50">
        <f t="shared" si="13"/>
        <v>63.611123563455813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22"/>
      <c r="B31" s="54" t="s">
        <v>8</v>
      </c>
      <c r="C31" s="55">
        <f t="shared" si="13"/>
        <v>6.626065034601857</v>
      </c>
      <c r="D31" s="55">
        <f t="shared" si="13"/>
        <v>7.882301466961418</v>
      </c>
      <c r="E31" s="55">
        <f t="shared" ref="E31:F31" si="49">+E23/E15</f>
        <v>7.8936116034792345</v>
      </c>
      <c r="F31" s="55">
        <f t="shared" si="49"/>
        <v>7.6404806859401866</v>
      </c>
      <c r="G31" s="55">
        <f t="shared" ref="G31:H31" si="50">+G23/G15</f>
        <v>7.7038036874434477</v>
      </c>
      <c r="H31" s="55">
        <f t="shared" si="50"/>
        <v>8.4824602243349929</v>
      </c>
      <c r="I31" s="55">
        <f t="shared" ref="I31:J31" si="51">+I23/I15</f>
        <v>7.3810928968000509</v>
      </c>
      <c r="J31" s="55">
        <f t="shared" si="51"/>
        <v>6.8341630663605333</v>
      </c>
      <c r="K31" s="55">
        <f t="shared" ref="K31:M31" si="52">+K23/K15</f>
        <v>7.2532653058431071</v>
      </c>
      <c r="L31" s="55">
        <f t="shared" si="52"/>
        <v>7.1973977672794582</v>
      </c>
      <c r="M31" s="55">
        <f t="shared" si="52"/>
        <v>6.9114847421944887</v>
      </c>
      <c r="N31" s="55">
        <f t="shared" ref="N31" si="53">+N23/N15</f>
        <v>6.9261037836988333</v>
      </c>
      <c r="O31" s="56">
        <f t="shared" si="13"/>
        <v>7.3762133636455012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:D15 C23:D23 E15:E23 F15:F23 G15:G23 H15:H23 I15:I23 J15:J23 K15:K23 L15:M23 N15 N23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IS114"/>
  <sheetViews>
    <sheetView defaultGridColor="0" colorId="22" zoomScale="60" zoomScaleNormal="67" workbookViewId="0">
      <selection activeCell="A4" sqref="A4"/>
    </sheetView>
  </sheetViews>
  <sheetFormatPr defaultColWidth="9.625" defaultRowHeight="15"/>
  <cols>
    <col min="1" max="1" width="14.625" style="15" customWidth="1"/>
    <col min="2" max="2" width="24.625" style="15" customWidth="1"/>
    <col min="3" max="8" width="16.625" style="15" customWidth="1"/>
    <col min="9" max="14" width="18" style="15" customWidth="1"/>
    <col min="15" max="15" width="18.625" style="15" customWidth="1"/>
    <col min="16" max="16384" width="9.625" style="15"/>
  </cols>
  <sheetData>
    <row r="1" spans="1:200" ht="24.95" customHeight="1">
      <c r="A1" s="8" t="s">
        <v>0</v>
      </c>
      <c r="B1" s="10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</row>
    <row r="2" spans="1:200" ht="24.95" customHeight="1">
      <c r="A2" s="9" t="s">
        <v>1</v>
      </c>
      <c r="B2" s="16"/>
      <c r="C2" s="11"/>
      <c r="D2" s="11"/>
      <c r="E2" s="11"/>
      <c r="F2" s="11"/>
      <c r="G2" s="11"/>
      <c r="H2" s="12"/>
      <c r="I2" s="12"/>
      <c r="J2" s="12"/>
      <c r="K2" s="12"/>
      <c r="L2" s="12"/>
      <c r="M2" s="12"/>
      <c r="N2" s="12"/>
      <c r="O2" s="6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</row>
    <row r="3" spans="1:200" ht="20.100000000000001" customHeight="1">
      <c r="A3" s="6"/>
      <c r="B3" s="6"/>
      <c r="C3" s="6"/>
      <c r="D3" s="6"/>
      <c r="E3" s="6"/>
      <c r="F3" s="6"/>
      <c r="G3" s="6"/>
      <c r="H3" s="6"/>
      <c r="I3" s="17"/>
      <c r="J3" s="17"/>
      <c r="K3" s="17"/>
      <c r="L3" s="17"/>
      <c r="M3" s="17"/>
      <c r="N3" s="17"/>
      <c r="O3" s="18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</row>
    <row r="4" spans="1:200" ht="27.75">
      <c r="A4" s="7" t="s">
        <v>49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</row>
    <row r="5" spans="1:200" ht="20.100000000000001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2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</row>
    <row r="6" spans="1:200" ht="30" customHeight="1">
      <c r="A6" s="123" t="s">
        <v>13</v>
      </c>
      <c r="B6" s="123" t="s">
        <v>24</v>
      </c>
      <c r="C6" s="21" t="s">
        <v>2</v>
      </c>
      <c r="D6" s="22"/>
      <c r="E6" s="22"/>
      <c r="F6" s="22"/>
      <c r="G6" s="22"/>
      <c r="H6" s="21"/>
      <c r="I6" s="23"/>
      <c r="J6" s="23"/>
      <c r="K6" s="23"/>
      <c r="L6" s="23"/>
      <c r="M6" s="23"/>
      <c r="N6" s="23"/>
      <c r="O6" s="120" t="s">
        <v>32</v>
      </c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</row>
    <row r="7" spans="1:200" ht="60" customHeight="1">
      <c r="A7" s="123"/>
      <c r="B7" s="124"/>
      <c r="C7" s="89" t="s">
        <v>14</v>
      </c>
      <c r="D7" s="89" t="s">
        <v>15</v>
      </c>
      <c r="E7" s="89" t="s">
        <v>16</v>
      </c>
      <c r="F7" s="89" t="s">
        <v>17</v>
      </c>
      <c r="G7" s="89" t="s">
        <v>18</v>
      </c>
      <c r="H7" s="89" t="s">
        <v>11</v>
      </c>
      <c r="I7" s="89" t="s">
        <v>3</v>
      </c>
      <c r="J7" s="89" t="s">
        <v>4</v>
      </c>
      <c r="K7" s="89" t="s">
        <v>19</v>
      </c>
      <c r="L7" s="89" t="s">
        <v>20</v>
      </c>
      <c r="M7" s="89" t="s">
        <v>21</v>
      </c>
      <c r="N7" s="89" t="s">
        <v>22</v>
      </c>
      <c r="O7" s="121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</row>
    <row r="8" spans="1:200" ht="45" customHeight="1">
      <c r="A8" s="122" t="s">
        <v>23</v>
      </c>
      <c r="B8" s="1" t="s">
        <v>27</v>
      </c>
      <c r="C8" s="25">
        <v>267213</v>
      </c>
      <c r="D8" s="25">
        <v>270986</v>
      </c>
      <c r="E8" s="25">
        <v>302574</v>
      </c>
      <c r="F8" s="25">
        <v>292702</v>
      </c>
      <c r="G8" s="25">
        <v>277328</v>
      </c>
      <c r="H8" s="25">
        <v>313801</v>
      </c>
      <c r="I8" s="25">
        <v>278516</v>
      </c>
      <c r="J8" s="25">
        <v>282537</v>
      </c>
      <c r="K8" s="25">
        <v>300369</v>
      </c>
      <c r="L8" s="25">
        <v>303101</v>
      </c>
      <c r="M8" s="25">
        <v>315694</v>
      </c>
      <c r="N8" s="25">
        <v>334909</v>
      </c>
      <c r="O8" s="26">
        <f t="shared" ref="O8:O23" si="0">AVERAGE(C8:N8)</f>
        <v>294977.5</v>
      </c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</row>
    <row r="9" spans="1:200" ht="39.950000000000003" customHeight="1">
      <c r="A9" s="122"/>
      <c r="B9" s="2" t="s">
        <v>25</v>
      </c>
      <c r="C9" s="27">
        <v>112262</v>
      </c>
      <c r="D9" s="27">
        <v>109966</v>
      </c>
      <c r="E9" s="27">
        <v>121827</v>
      </c>
      <c r="F9" s="27">
        <v>114207</v>
      </c>
      <c r="G9" s="27">
        <v>106601</v>
      </c>
      <c r="H9" s="27">
        <v>128768</v>
      </c>
      <c r="I9" s="27">
        <v>106994</v>
      </c>
      <c r="J9" s="27">
        <v>106154</v>
      </c>
      <c r="K9" s="27">
        <v>113380</v>
      </c>
      <c r="L9" s="27">
        <v>109070</v>
      </c>
      <c r="M9" s="27">
        <v>121045</v>
      </c>
      <c r="N9" s="27">
        <v>118675</v>
      </c>
      <c r="O9" s="28">
        <f t="shared" si="0"/>
        <v>114079.08333333333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</row>
    <row r="10" spans="1:200" ht="39.950000000000003" customHeight="1">
      <c r="A10" s="122"/>
      <c r="B10" s="2" t="s">
        <v>26</v>
      </c>
      <c r="C10" s="27">
        <v>154951</v>
      </c>
      <c r="D10" s="27">
        <v>161020</v>
      </c>
      <c r="E10" s="27">
        <v>180747</v>
      </c>
      <c r="F10" s="27">
        <v>178495</v>
      </c>
      <c r="G10" s="27">
        <v>170727</v>
      </c>
      <c r="H10" s="27">
        <v>185033</v>
      </c>
      <c r="I10" s="27">
        <v>171522</v>
      </c>
      <c r="J10" s="27">
        <v>176383</v>
      </c>
      <c r="K10" s="27">
        <v>186989</v>
      </c>
      <c r="L10" s="27">
        <v>194031</v>
      </c>
      <c r="M10" s="27">
        <v>194649</v>
      </c>
      <c r="N10" s="27">
        <v>216234</v>
      </c>
      <c r="O10" s="28">
        <f t="shared" si="0"/>
        <v>180898.41666666666</v>
      </c>
      <c r="P10" s="29"/>
      <c r="Q10" s="29"/>
      <c r="R10" s="29"/>
      <c r="S10" s="29"/>
      <c r="T10" s="29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</row>
    <row r="11" spans="1:200" ht="45" customHeight="1">
      <c r="A11" s="122"/>
      <c r="B11" s="1" t="s">
        <v>28</v>
      </c>
      <c r="C11" s="30">
        <v>146</v>
      </c>
      <c r="D11" s="30">
        <v>138</v>
      </c>
      <c r="E11" s="30">
        <v>135</v>
      </c>
      <c r="F11" s="30">
        <v>153</v>
      </c>
      <c r="G11" s="30">
        <v>147</v>
      </c>
      <c r="H11" s="30">
        <v>165</v>
      </c>
      <c r="I11" s="30">
        <v>172</v>
      </c>
      <c r="J11" s="30">
        <v>157</v>
      </c>
      <c r="K11" s="30">
        <v>152</v>
      </c>
      <c r="L11" s="30">
        <v>158</v>
      </c>
      <c r="M11" s="30">
        <v>141</v>
      </c>
      <c r="N11" s="30">
        <v>156</v>
      </c>
      <c r="O11" s="26">
        <f t="shared" si="0"/>
        <v>151.66666666666666</v>
      </c>
      <c r="P11" s="29"/>
      <c r="Q11" s="29"/>
      <c r="R11" s="29"/>
      <c r="S11" s="29"/>
      <c r="T11" s="29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</row>
    <row r="12" spans="1:200" ht="45" customHeight="1">
      <c r="A12" s="122"/>
      <c r="B12" s="1" t="s">
        <v>29</v>
      </c>
      <c r="C12" s="31">
        <v>7330</v>
      </c>
      <c r="D12" s="31">
        <v>9726</v>
      </c>
      <c r="E12" s="31">
        <v>9400</v>
      </c>
      <c r="F12" s="31">
        <v>8978</v>
      </c>
      <c r="G12" s="31">
        <v>9137</v>
      </c>
      <c r="H12" s="31">
        <v>10242</v>
      </c>
      <c r="I12" s="31">
        <v>9225</v>
      </c>
      <c r="J12" s="31">
        <v>8844</v>
      </c>
      <c r="K12" s="31">
        <v>9472</v>
      </c>
      <c r="L12" s="31">
        <v>9684</v>
      </c>
      <c r="M12" s="31">
        <v>9674</v>
      </c>
      <c r="N12" s="31">
        <v>13152</v>
      </c>
      <c r="O12" s="26">
        <f t="shared" si="0"/>
        <v>9572</v>
      </c>
      <c r="P12" s="29"/>
      <c r="Q12" s="29"/>
      <c r="R12" s="29"/>
      <c r="S12" s="29"/>
      <c r="T12" s="29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</row>
    <row r="13" spans="1:200" ht="39.950000000000003" customHeight="1">
      <c r="A13" s="122"/>
      <c r="B13" s="2" t="s">
        <v>25</v>
      </c>
      <c r="C13" s="27">
        <v>1637</v>
      </c>
      <c r="D13" s="27">
        <v>2025</v>
      </c>
      <c r="E13" s="27">
        <v>2009</v>
      </c>
      <c r="F13" s="27">
        <v>1810</v>
      </c>
      <c r="G13" s="27">
        <v>1581</v>
      </c>
      <c r="H13" s="27">
        <v>2270</v>
      </c>
      <c r="I13" s="27">
        <v>1961</v>
      </c>
      <c r="J13" s="27">
        <v>2174</v>
      </c>
      <c r="K13" s="27">
        <v>2379</v>
      </c>
      <c r="L13" s="27">
        <v>2314</v>
      </c>
      <c r="M13" s="27">
        <v>2212</v>
      </c>
      <c r="N13" s="27">
        <v>2523</v>
      </c>
      <c r="O13" s="28">
        <f t="shared" si="0"/>
        <v>2074.5833333333335</v>
      </c>
      <c r="P13" s="29"/>
      <c r="Q13" s="29"/>
      <c r="R13" s="29"/>
      <c r="S13" s="29"/>
      <c r="T13" s="29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</row>
    <row r="14" spans="1:200" ht="39.950000000000003" customHeight="1">
      <c r="A14" s="122"/>
      <c r="B14" s="2" t="s">
        <v>26</v>
      </c>
      <c r="C14" s="27">
        <v>5693</v>
      </c>
      <c r="D14" s="27">
        <v>7701</v>
      </c>
      <c r="E14" s="27">
        <v>7391</v>
      </c>
      <c r="F14" s="27">
        <v>7168</v>
      </c>
      <c r="G14" s="27">
        <v>7556</v>
      </c>
      <c r="H14" s="27">
        <v>7972</v>
      </c>
      <c r="I14" s="27">
        <v>7264</v>
      </c>
      <c r="J14" s="27">
        <v>6670</v>
      </c>
      <c r="K14" s="27">
        <v>7093</v>
      </c>
      <c r="L14" s="27">
        <v>7370</v>
      </c>
      <c r="M14" s="27">
        <v>7462</v>
      </c>
      <c r="N14" s="27">
        <v>10629</v>
      </c>
      <c r="O14" s="28">
        <f t="shared" si="0"/>
        <v>7497.416666666667</v>
      </c>
      <c r="P14" s="29"/>
      <c r="Q14" s="29"/>
      <c r="R14" s="29"/>
      <c r="S14" s="29"/>
      <c r="T14" s="29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</row>
    <row r="15" spans="1:200" ht="50.1" customHeight="1">
      <c r="A15" s="122"/>
      <c r="B15" s="4" t="s">
        <v>8</v>
      </c>
      <c r="C15" s="32">
        <f t="shared" ref="C15:N15" si="1">SUM(C9:C12)</f>
        <v>274689</v>
      </c>
      <c r="D15" s="32">
        <f t="shared" si="1"/>
        <v>280850</v>
      </c>
      <c r="E15" s="32">
        <f t="shared" si="1"/>
        <v>312109</v>
      </c>
      <c r="F15" s="32">
        <f t="shared" si="1"/>
        <v>301833</v>
      </c>
      <c r="G15" s="32">
        <f t="shared" si="1"/>
        <v>286612</v>
      </c>
      <c r="H15" s="32">
        <f t="shared" si="1"/>
        <v>324208</v>
      </c>
      <c r="I15" s="32">
        <f t="shared" si="1"/>
        <v>287913</v>
      </c>
      <c r="J15" s="32">
        <f t="shared" si="1"/>
        <v>291538</v>
      </c>
      <c r="K15" s="32">
        <f t="shared" si="1"/>
        <v>309993</v>
      </c>
      <c r="L15" s="32">
        <f t="shared" si="1"/>
        <v>312943</v>
      </c>
      <c r="M15" s="32">
        <f t="shared" si="1"/>
        <v>325509</v>
      </c>
      <c r="N15" s="32">
        <f t="shared" si="1"/>
        <v>348217</v>
      </c>
      <c r="O15" s="34">
        <f t="shared" si="0"/>
        <v>304701.16666666669</v>
      </c>
      <c r="P15" s="29"/>
      <c r="Q15" s="29"/>
      <c r="R15" s="29"/>
      <c r="S15" s="29"/>
      <c r="T15" s="29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</row>
    <row r="16" spans="1:200" ht="45" customHeight="1">
      <c r="A16" s="122" t="s">
        <v>9</v>
      </c>
      <c r="B16" s="1" t="s">
        <v>27</v>
      </c>
      <c r="C16" s="35">
        <v>1844506.27504</v>
      </c>
      <c r="D16" s="35">
        <v>1857546.26232</v>
      </c>
      <c r="E16" s="35">
        <v>2106124.5443599997</v>
      </c>
      <c r="F16" s="35">
        <v>2010609.8245399999</v>
      </c>
      <c r="G16" s="35">
        <v>1828032.5115900002</v>
      </c>
      <c r="H16" s="35">
        <v>2131409.4886600003</v>
      </c>
      <c r="I16" s="36">
        <v>1963313.7518800003</v>
      </c>
      <c r="J16" s="36">
        <v>1933406.5605000001</v>
      </c>
      <c r="K16" s="36">
        <v>2051645.11198</v>
      </c>
      <c r="L16" s="36">
        <v>1814579.6</v>
      </c>
      <c r="M16" s="36">
        <v>1912847.4</v>
      </c>
      <c r="N16" s="36">
        <v>2156934.8370650001</v>
      </c>
      <c r="O16" s="37">
        <f t="shared" si="0"/>
        <v>1967579.6806612499</v>
      </c>
      <c r="P16" s="29"/>
      <c r="Q16" s="29"/>
      <c r="R16" s="29"/>
      <c r="S16" s="29"/>
      <c r="T16" s="29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</row>
    <row r="17" spans="1:253" ht="39.950000000000003" customHeight="1">
      <c r="A17" s="122"/>
      <c r="B17" s="2" t="s">
        <v>25</v>
      </c>
      <c r="C17" s="38">
        <v>1496409.4257399999</v>
      </c>
      <c r="D17" s="38">
        <v>1536654.7722799997</v>
      </c>
      <c r="E17" s="38">
        <v>1744290.7815099999</v>
      </c>
      <c r="F17" s="38">
        <v>1670768.85103</v>
      </c>
      <c r="G17" s="38">
        <v>1472602.4397000002</v>
      </c>
      <c r="H17" s="38">
        <v>1746494.8497500003</v>
      </c>
      <c r="I17" s="39">
        <v>1603021.0249099999</v>
      </c>
      <c r="J17" s="39">
        <v>1549730.25242</v>
      </c>
      <c r="K17" s="39">
        <v>1675253.60029</v>
      </c>
      <c r="L17" s="39">
        <v>1461181.9058399999</v>
      </c>
      <c r="M17" s="39">
        <v>1540302.7987500001</v>
      </c>
      <c r="N17" s="39">
        <v>1705573.1807400004</v>
      </c>
      <c r="O17" s="40">
        <f t="shared" si="0"/>
        <v>1600190.3235799999</v>
      </c>
      <c r="P17" s="29"/>
      <c r="Q17" s="29"/>
      <c r="R17" s="29"/>
      <c r="S17" s="29"/>
      <c r="T17" s="29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</row>
    <row r="18" spans="1:253" ht="39.950000000000003" customHeight="1">
      <c r="A18" s="122"/>
      <c r="B18" s="2" t="s">
        <v>26</v>
      </c>
      <c r="C18" s="38">
        <v>348096.84930000012</v>
      </c>
      <c r="D18" s="38">
        <v>320891.4900400003</v>
      </c>
      <c r="E18" s="38">
        <v>361833.76284999982</v>
      </c>
      <c r="F18" s="38">
        <v>339840.97350999992</v>
      </c>
      <c r="G18" s="38">
        <v>355430.07189000002</v>
      </c>
      <c r="H18" s="38">
        <v>384914.63890999998</v>
      </c>
      <c r="I18" s="39">
        <v>360292.72697000043</v>
      </c>
      <c r="J18" s="39">
        <v>383676.3080800001</v>
      </c>
      <c r="K18" s="39">
        <v>376391.51169000007</v>
      </c>
      <c r="L18" s="39">
        <v>353397.69416000019</v>
      </c>
      <c r="M18" s="39">
        <v>372544.60124999983</v>
      </c>
      <c r="N18" s="39">
        <v>451361.65632499964</v>
      </c>
      <c r="O18" s="40">
        <f t="shared" si="0"/>
        <v>367389.35708125005</v>
      </c>
      <c r="P18" s="29"/>
      <c r="Q18" s="29"/>
      <c r="R18" s="29"/>
      <c r="S18" s="29"/>
      <c r="T18" s="29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</row>
    <row r="19" spans="1:253" ht="45" customHeight="1">
      <c r="A19" s="122"/>
      <c r="B19" s="1" t="s">
        <v>28</v>
      </c>
      <c r="C19" s="41">
        <v>1976.11079</v>
      </c>
      <c r="D19" s="41">
        <v>2277.6843800000001</v>
      </c>
      <c r="E19" s="41">
        <v>1980.5370200000002</v>
      </c>
      <c r="F19" s="41">
        <v>2396.6845600000001</v>
      </c>
      <c r="G19" s="41">
        <v>2805.6567400000004</v>
      </c>
      <c r="H19" s="41">
        <v>7348.0499099999997</v>
      </c>
      <c r="I19" s="42">
        <v>4504.4564300000002</v>
      </c>
      <c r="J19" s="42">
        <v>4741.9119700000001</v>
      </c>
      <c r="K19" s="42">
        <v>2179.74937</v>
      </c>
      <c r="L19" s="42">
        <v>4484.8</v>
      </c>
      <c r="M19" s="42">
        <v>2263.1999999999998</v>
      </c>
      <c r="N19" s="42">
        <v>3770.3069500000001</v>
      </c>
      <c r="O19" s="37">
        <f t="shared" si="0"/>
        <v>3394.0956766666663</v>
      </c>
      <c r="P19" s="29"/>
      <c r="Q19" s="29"/>
      <c r="R19" s="29"/>
      <c r="S19" s="29"/>
      <c r="T19" s="29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</row>
    <row r="20" spans="1:253" ht="45" customHeight="1">
      <c r="A20" s="122"/>
      <c r="B20" s="1" t="s">
        <v>29</v>
      </c>
      <c r="C20" s="43">
        <v>231023.29634999996</v>
      </c>
      <c r="D20" s="43">
        <v>382419.05690999998</v>
      </c>
      <c r="E20" s="43">
        <v>390996.83125999995</v>
      </c>
      <c r="F20" s="43">
        <v>397603.98650999996</v>
      </c>
      <c r="G20" s="43">
        <v>365730.43625000003</v>
      </c>
      <c r="H20" s="43">
        <v>343902.11703999998</v>
      </c>
      <c r="I20" s="44">
        <v>388989.92846000008</v>
      </c>
      <c r="J20" s="44">
        <v>392115.82942999998</v>
      </c>
      <c r="K20" s="44">
        <v>394322.81985000003</v>
      </c>
      <c r="L20" s="44">
        <v>397431.5</v>
      </c>
      <c r="M20" s="44">
        <v>420617.4</v>
      </c>
      <c r="N20" s="44">
        <v>404876.48333999998</v>
      </c>
      <c r="O20" s="37">
        <f t="shared" si="0"/>
        <v>375835.80711666663</v>
      </c>
      <c r="P20" s="29"/>
      <c r="Q20" s="29"/>
      <c r="R20" s="29"/>
      <c r="S20" s="29"/>
      <c r="T20" s="29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</row>
    <row r="21" spans="1:253" ht="39.950000000000003" customHeight="1">
      <c r="A21" s="122"/>
      <c r="B21" s="2" t="s">
        <v>25</v>
      </c>
      <c r="C21" s="38">
        <v>496.87415999999996</v>
      </c>
      <c r="D21" s="38">
        <v>183.13576</v>
      </c>
      <c r="E21" s="38">
        <v>158.17155999999997</v>
      </c>
      <c r="F21" s="38">
        <v>183.69344000000001</v>
      </c>
      <c r="G21" s="38">
        <v>199.44462999999999</v>
      </c>
      <c r="H21" s="38">
        <v>205.93641000000002</v>
      </c>
      <c r="I21" s="39">
        <v>186.5462</v>
      </c>
      <c r="J21" s="39">
        <v>190.22753</v>
      </c>
      <c r="K21" s="39">
        <v>155.66401000000002</v>
      </c>
      <c r="L21" s="39">
        <v>184.41818900000001</v>
      </c>
      <c r="M21" s="39">
        <v>422.88444900000002</v>
      </c>
      <c r="N21" s="39">
        <v>350.028841</v>
      </c>
      <c r="O21" s="40">
        <f t="shared" si="0"/>
        <v>243.0854315833333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</row>
    <row r="22" spans="1:253" ht="39.950000000000003" customHeight="1">
      <c r="A22" s="122"/>
      <c r="B22" s="2" t="s">
        <v>26</v>
      </c>
      <c r="C22" s="38">
        <v>230526.42218999995</v>
      </c>
      <c r="D22" s="38">
        <v>382235.92115000001</v>
      </c>
      <c r="E22" s="38">
        <v>390838.65969999996</v>
      </c>
      <c r="F22" s="38">
        <v>397420.29306999996</v>
      </c>
      <c r="G22" s="38">
        <v>365530.99162000004</v>
      </c>
      <c r="H22" s="38">
        <v>343696.18062999996</v>
      </c>
      <c r="I22" s="39">
        <v>388803.3822600001</v>
      </c>
      <c r="J22" s="39">
        <v>391925.60190000001</v>
      </c>
      <c r="K22" s="39">
        <v>394167.15584000002</v>
      </c>
      <c r="L22" s="39">
        <v>397247.08181100001</v>
      </c>
      <c r="M22" s="39">
        <v>420194.51555100002</v>
      </c>
      <c r="N22" s="39">
        <v>404526.45449899998</v>
      </c>
      <c r="O22" s="40">
        <f t="shared" si="0"/>
        <v>375592.72168508335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</row>
    <row r="23" spans="1:253" ht="50.1" customHeight="1">
      <c r="A23" s="122"/>
      <c r="B23" s="4" t="s">
        <v>8</v>
      </c>
      <c r="C23" s="45">
        <f t="shared" ref="C23:N23" si="2">SUM(C17:C20)</f>
        <v>2077505.68218</v>
      </c>
      <c r="D23" s="45">
        <f t="shared" si="2"/>
        <v>2242243.00361</v>
      </c>
      <c r="E23" s="45">
        <f t="shared" si="2"/>
        <v>2499101.9126399998</v>
      </c>
      <c r="F23" s="45">
        <f t="shared" si="2"/>
        <v>2410610.4956099996</v>
      </c>
      <c r="G23" s="45">
        <f t="shared" si="2"/>
        <v>2196568.60458</v>
      </c>
      <c r="H23" s="45">
        <f t="shared" si="2"/>
        <v>2482659.6556100002</v>
      </c>
      <c r="I23" s="45">
        <f t="shared" si="2"/>
        <v>2356808.1367700007</v>
      </c>
      <c r="J23" s="45">
        <f t="shared" si="2"/>
        <v>2330264.3019000003</v>
      </c>
      <c r="K23" s="45">
        <f t="shared" si="2"/>
        <v>2448147.6812</v>
      </c>
      <c r="L23" s="45">
        <f t="shared" si="2"/>
        <v>2216495.9000000004</v>
      </c>
      <c r="M23" s="45">
        <f t="shared" si="2"/>
        <v>2335728</v>
      </c>
      <c r="N23" s="45">
        <f t="shared" si="2"/>
        <v>2565581.627355</v>
      </c>
      <c r="O23" s="92">
        <f t="shared" si="0"/>
        <v>2346809.5834545833</v>
      </c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</row>
    <row r="24" spans="1:253" ht="45" customHeight="1">
      <c r="A24" s="122" t="s">
        <v>10</v>
      </c>
      <c r="B24" s="1" t="s">
        <v>27</v>
      </c>
      <c r="C24" s="47">
        <f t="shared" ref="C24:O31" si="3">+C16/C8</f>
        <v>6.9027565090021819</v>
      </c>
      <c r="D24" s="47">
        <f t="shared" ref="D24:E30" si="4">+D16/D8</f>
        <v>6.8547683729786781</v>
      </c>
      <c r="E24" s="47">
        <f t="shared" si="4"/>
        <v>6.9606924070144816</v>
      </c>
      <c r="F24" s="47">
        <f t="shared" ref="F24:G24" si="5">+F16/F8</f>
        <v>6.8691359284869931</v>
      </c>
      <c r="G24" s="47">
        <f t="shared" si="5"/>
        <v>6.5915901444859522</v>
      </c>
      <c r="H24" s="47">
        <f t="shared" ref="H24:I24" si="6">+H16/H8</f>
        <v>6.792232939538116</v>
      </c>
      <c r="I24" s="47">
        <f t="shared" si="6"/>
        <v>7.0491955646354265</v>
      </c>
      <c r="J24" s="47">
        <f t="shared" ref="J24:N24" si="7">+J16/J8</f>
        <v>6.8430207742702729</v>
      </c>
      <c r="K24" s="47">
        <f t="shared" si="7"/>
        <v>6.8304156287100204</v>
      </c>
      <c r="L24" s="47">
        <f t="shared" si="7"/>
        <v>5.9867159791620619</v>
      </c>
      <c r="M24" s="47">
        <f t="shared" si="7"/>
        <v>6.0591819926891226</v>
      </c>
      <c r="N24" s="47">
        <f t="shared" si="7"/>
        <v>6.4403609251020431</v>
      </c>
      <c r="O24" s="48">
        <f t="shared" si="3"/>
        <v>6.6702703787958404</v>
      </c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</row>
    <row r="25" spans="1:253" ht="39.950000000000003" customHeight="1">
      <c r="A25" s="122"/>
      <c r="B25" s="2" t="s">
        <v>25</v>
      </c>
      <c r="C25" s="49">
        <f t="shared" si="3"/>
        <v>13.329616662272183</v>
      </c>
      <c r="D25" s="49">
        <f t="shared" ref="D25" si="8">+D17/D9</f>
        <v>13.973908046850841</v>
      </c>
      <c r="E25" s="49">
        <f t="shared" si="4"/>
        <v>14.317768487363228</v>
      </c>
      <c r="F25" s="49">
        <f t="shared" ref="F25:G25" si="9">+F17/F9</f>
        <v>14.629303379214935</v>
      </c>
      <c r="G25" s="49">
        <f t="shared" si="9"/>
        <v>13.814152209641563</v>
      </c>
      <c r="H25" s="49">
        <f t="shared" ref="H25:I25" si="10">+H17/H9</f>
        <v>13.563112339634072</v>
      </c>
      <c r="I25" s="49">
        <f t="shared" si="10"/>
        <v>14.982345037198346</v>
      </c>
      <c r="J25" s="49">
        <f t="shared" ref="J25:N25" si="11">+J17/J9</f>
        <v>14.598887017163744</v>
      </c>
      <c r="K25" s="49">
        <f t="shared" si="11"/>
        <v>14.775565357999646</v>
      </c>
      <c r="L25" s="49">
        <f t="shared" si="11"/>
        <v>13.396735177775739</v>
      </c>
      <c r="M25" s="49">
        <f t="shared" si="11"/>
        <v>12.725042742368542</v>
      </c>
      <c r="N25" s="49">
        <f t="shared" si="11"/>
        <v>14.371798447356229</v>
      </c>
      <c r="O25" s="50">
        <f t="shared" si="3"/>
        <v>14.027026487444017</v>
      </c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</row>
    <row r="26" spans="1:253" ht="39.950000000000003" customHeight="1">
      <c r="A26" s="122"/>
      <c r="B26" s="2" t="s">
        <v>26</v>
      </c>
      <c r="C26" s="49">
        <f t="shared" si="3"/>
        <v>2.2464963072197026</v>
      </c>
      <c r="D26" s="49">
        <f t="shared" ref="D26" si="12">+D18/D10</f>
        <v>1.9928672838156769</v>
      </c>
      <c r="E26" s="49">
        <f t="shared" si="4"/>
        <v>2.0018797703419686</v>
      </c>
      <c r="F26" s="49">
        <f t="shared" ref="F26:G26" si="13">+F18/F10</f>
        <v>1.9039243312697831</v>
      </c>
      <c r="G26" s="49">
        <f t="shared" si="13"/>
        <v>2.0818621066966561</v>
      </c>
      <c r="H26" s="49">
        <f t="shared" ref="H26:I26" si="14">+H18/H10</f>
        <v>2.080248598412175</v>
      </c>
      <c r="I26" s="49">
        <f t="shared" si="14"/>
        <v>2.1005627672834994</v>
      </c>
      <c r="J26" s="49">
        <f t="shared" ref="J26:N26" si="15">+J18/J10</f>
        <v>2.1752453925831858</v>
      </c>
      <c r="K26" s="49">
        <f t="shared" si="15"/>
        <v>2.0129072388750142</v>
      </c>
      <c r="L26" s="49">
        <f t="shared" si="15"/>
        <v>1.8213465588488447</v>
      </c>
      <c r="M26" s="49">
        <f t="shared" si="15"/>
        <v>1.9139302089915686</v>
      </c>
      <c r="N26" s="49">
        <f t="shared" si="15"/>
        <v>2.0873759738292761</v>
      </c>
      <c r="O26" s="50">
        <f t="shared" si="3"/>
        <v>2.0309152719574204</v>
      </c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</row>
    <row r="27" spans="1:253" ht="45" customHeight="1">
      <c r="A27" s="122"/>
      <c r="B27" s="1" t="s">
        <v>28</v>
      </c>
      <c r="C27" s="51">
        <f t="shared" si="3"/>
        <v>13.535005410958904</v>
      </c>
      <c r="D27" s="51">
        <f t="shared" ref="D27" si="16">+D19/D11</f>
        <v>16.504959275362321</v>
      </c>
      <c r="E27" s="51">
        <f t="shared" si="4"/>
        <v>14.670644592592595</v>
      </c>
      <c r="F27" s="51">
        <f t="shared" ref="F27:G27" si="17">+F19/F11</f>
        <v>15.664604967320262</v>
      </c>
      <c r="G27" s="51">
        <f t="shared" si="17"/>
        <v>19.086100272108848</v>
      </c>
      <c r="H27" s="51">
        <f t="shared" ref="H27:I27" si="18">+H19/H11</f>
        <v>44.533635818181814</v>
      </c>
      <c r="I27" s="51">
        <f t="shared" si="18"/>
        <v>26.188700174418607</v>
      </c>
      <c r="J27" s="51">
        <f t="shared" ref="J27:N27" si="19">+J19/J11</f>
        <v>30.203260955414013</v>
      </c>
      <c r="K27" s="51">
        <f t="shared" si="19"/>
        <v>14.340456381578948</v>
      </c>
      <c r="L27" s="51">
        <f t="shared" si="19"/>
        <v>28.384810126582281</v>
      </c>
      <c r="M27" s="51">
        <f t="shared" si="19"/>
        <v>16.051063829787232</v>
      </c>
      <c r="N27" s="51">
        <f t="shared" si="19"/>
        <v>24.168634294871797</v>
      </c>
      <c r="O27" s="48">
        <f t="shared" si="3"/>
        <v>22.378652813186811</v>
      </c>
      <c r="P27" s="52"/>
      <c r="Q27" s="52"/>
      <c r="R27" s="52"/>
      <c r="S27" s="52"/>
      <c r="T27" s="52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</row>
    <row r="28" spans="1:253" ht="45" customHeight="1">
      <c r="A28" s="122"/>
      <c r="B28" s="1" t="s">
        <v>29</v>
      </c>
      <c r="C28" s="53">
        <f t="shared" si="3"/>
        <v>31.517502912687579</v>
      </c>
      <c r="D28" s="53">
        <f t="shared" ref="D28" si="20">+D20/D12</f>
        <v>39.31925322948797</v>
      </c>
      <c r="E28" s="53">
        <f t="shared" si="4"/>
        <v>41.595407580851059</v>
      </c>
      <c r="F28" s="53">
        <f t="shared" ref="F28:G28" si="21">+F20/F12</f>
        <v>44.286476554911999</v>
      </c>
      <c r="G28" s="53">
        <f t="shared" si="21"/>
        <v>40.027409023749591</v>
      </c>
      <c r="H28" s="53">
        <f t="shared" ref="H28:I28" si="22">+H20/H12</f>
        <v>33.57763298574497</v>
      </c>
      <c r="I28" s="53">
        <f t="shared" si="22"/>
        <v>42.166929914363152</v>
      </c>
      <c r="J28" s="53">
        <f t="shared" ref="J28:N28" si="23">+J20/J12</f>
        <v>44.336932319086387</v>
      </c>
      <c r="K28" s="53">
        <f t="shared" si="23"/>
        <v>41.630365271326013</v>
      </c>
      <c r="L28" s="53">
        <f t="shared" si="23"/>
        <v>41.040014456836019</v>
      </c>
      <c r="M28" s="53">
        <f t="shared" si="23"/>
        <v>43.479160636758323</v>
      </c>
      <c r="N28" s="53">
        <f t="shared" si="23"/>
        <v>30.78440414689781</v>
      </c>
      <c r="O28" s="48">
        <f t="shared" si="3"/>
        <v>39.264083484816823</v>
      </c>
      <c r="P28" s="52"/>
      <c r="Q28" s="52"/>
      <c r="R28" s="52"/>
      <c r="S28" s="52"/>
      <c r="T28" s="5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</row>
    <row r="29" spans="1:253" ht="39.950000000000003" customHeight="1">
      <c r="A29" s="122"/>
      <c r="B29" s="2" t="s">
        <v>25</v>
      </c>
      <c r="C29" s="49">
        <f t="shared" si="3"/>
        <v>0.30352728161270615</v>
      </c>
      <c r="D29" s="49">
        <f t="shared" ref="D29" si="24">+D21/D13</f>
        <v>9.0437412345679008E-2</v>
      </c>
      <c r="E29" s="49">
        <f t="shared" si="4"/>
        <v>7.8731488302638111E-2</v>
      </c>
      <c r="F29" s="49">
        <f t="shared" ref="F29:G29" si="25">+F21/F13</f>
        <v>0.10148808839779005</v>
      </c>
      <c r="G29" s="49">
        <f t="shared" si="25"/>
        <v>0.12615093611638203</v>
      </c>
      <c r="H29" s="49">
        <f t="shared" ref="H29:I29" si="26">+H21/H13</f>
        <v>9.0720885462555079E-2</v>
      </c>
      <c r="I29" s="49">
        <f t="shared" si="26"/>
        <v>9.5128097909229978E-2</v>
      </c>
      <c r="J29" s="49">
        <f t="shared" ref="J29:N29" si="27">+J21/J13</f>
        <v>8.7501163753449865E-2</v>
      </c>
      <c r="K29" s="49">
        <f t="shared" si="27"/>
        <v>6.5432538881883148E-2</v>
      </c>
      <c r="L29" s="49">
        <f t="shared" si="27"/>
        <v>7.9696710890233363E-2</v>
      </c>
      <c r="M29" s="49">
        <f t="shared" si="27"/>
        <v>0.19117741817359857</v>
      </c>
      <c r="N29" s="49">
        <f t="shared" si="27"/>
        <v>0.13873517281014666</v>
      </c>
      <c r="O29" s="50">
        <f t="shared" si="3"/>
        <v>0.11717313432416146</v>
      </c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</row>
    <row r="30" spans="1:253" ht="39.950000000000003" customHeight="1">
      <c r="A30" s="122"/>
      <c r="B30" s="2" t="s">
        <v>26</v>
      </c>
      <c r="C30" s="49">
        <f t="shared" si="3"/>
        <v>40.492960159845417</v>
      </c>
      <c r="D30" s="49">
        <f t="shared" ref="D30" si="28">+D22/D14</f>
        <v>49.634582671081681</v>
      </c>
      <c r="E30" s="49">
        <f t="shared" si="4"/>
        <v>52.880349032607221</v>
      </c>
      <c r="F30" s="49">
        <f t="shared" ref="F30:G30" si="29">+F22/F14</f>
        <v>55.443679278738834</v>
      </c>
      <c r="G30" s="49">
        <f t="shared" si="29"/>
        <v>48.376256169931189</v>
      </c>
      <c r="H30" s="49">
        <f t="shared" ref="H30:I30" si="30">+H22/H14</f>
        <v>43.11291779101856</v>
      </c>
      <c r="I30" s="49">
        <f t="shared" si="30"/>
        <v>53.524694694383271</v>
      </c>
      <c r="J30" s="49">
        <f t="shared" ref="J30:N30" si="31">+J22/J14</f>
        <v>58.759460554722637</v>
      </c>
      <c r="K30" s="49">
        <f t="shared" si="31"/>
        <v>55.571289417735798</v>
      </c>
      <c r="L30" s="49">
        <f t="shared" si="31"/>
        <v>53.900553841383989</v>
      </c>
      <c r="M30" s="49">
        <f t="shared" si="31"/>
        <v>56.311245718440098</v>
      </c>
      <c r="N30" s="49">
        <f t="shared" si="31"/>
        <v>38.058750070467589</v>
      </c>
      <c r="O30" s="50">
        <f t="shared" si="3"/>
        <v>50.096284945047742</v>
      </c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</row>
    <row r="31" spans="1:253" ht="50.1" customHeight="1">
      <c r="A31" s="122"/>
      <c r="B31" s="54" t="s">
        <v>8</v>
      </c>
      <c r="C31" s="55">
        <f t="shared" si="3"/>
        <v>7.5631193174098712</v>
      </c>
      <c r="D31" s="55">
        <f t="shared" ref="D31:E31" si="32">+D23/D15</f>
        <v>7.9837742695745062</v>
      </c>
      <c r="E31" s="55">
        <f t="shared" si="32"/>
        <v>8.0071446598463982</v>
      </c>
      <c r="F31" s="55">
        <f t="shared" ref="F31:G31" si="33">+F23/F15</f>
        <v>7.9865703737165905</v>
      </c>
      <c r="G31" s="55">
        <f t="shared" si="33"/>
        <v>7.6639101104629255</v>
      </c>
      <c r="H31" s="55">
        <f t="shared" ref="H31:I31" si="34">+H23/H15</f>
        <v>7.6576138022812525</v>
      </c>
      <c r="I31" s="55">
        <f t="shared" si="34"/>
        <v>8.1858343901456365</v>
      </c>
      <c r="J31" s="55">
        <f t="shared" ref="J31:N31" si="35">+J23/J15</f>
        <v>7.9930036629873307</v>
      </c>
      <c r="K31" s="55">
        <f t="shared" si="35"/>
        <v>7.8974289135561122</v>
      </c>
      <c r="L31" s="55">
        <f t="shared" si="35"/>
        <v>7.0827463787335088</v>
      </c>
      <c r="M31" s="55">
        <f t="shared" si="35"/>
        <v>7.1756172640387827</v>
      </c>
      <c r="N31" s="55">
        <f t="shared" si="35"/>
        <v>7.367766729812157</v>
      </c>
      <c r="O31" s="56">
        <f t="shared" si="3"/>
        <v>7.7020039310250423</v>
      </c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</row>
    <row r="32" spans="1:25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</row>
    <row r="33" spans="1:200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</row>
    <row r="34" spans="1:200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</row>
    <row r="35" spans="1:200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</row>
    <row r="36" spans="1:20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</row>
    <row r="37" spans="1:20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</row>
    <row r="38" spans="1:200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</row>
    <row r="39" spans="1:20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</row>
    <row r="40" spans="1:20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</row>
    <row r="41" spans="1:20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</row>
    <row r="42" spans="1:20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</row>
    <row r="43" spans="1:20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</row>
    <row r="44" spans="1:200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</row>
    <row r="45" spans="1:200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</row>
    <row r="46" spans="1:200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</row>
    <row r="47" spans="1:20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</row>
    <row r="48" spans="1:20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</row>
    <row r="49" spans="1:20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</row>
    <row r="50" spans="1:20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</row>
    <row r="51" spans="1:20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</row>
    <row r="52" spans="1:20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</row>
    <row r="53" spans="1:20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</row>
    <row r="54" spans="1:20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</row>
    <row r="55" spans="1:20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</row>
    <row r="56" spans="1:20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</row>
    <row r="57" spans="1:20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</row>
    <row r="58" spans="1:20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</row>
    <row r="59" spans="1:20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</row>
    <row r="60" spans="1:20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</row>
    <row r="61" spans="1:20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</row>
    <row r="62" spans="1:20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</row>
    <row r="63" spans="1:20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</row>
    <row r="64" spans="1:20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</row>
    <row r="65" spans="1:20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</row>
    <row r="66" spans="1:20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</row>
    <row r="67" spans="1:20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</row>
    <row r="68" spans="1:20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</row>
    <row r="69" spans="1:20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</row>
    <row r="70" spans="1:20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</row>
    <row r="71" spans="1:20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</row>
    <row r="72" spans="1:20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</row>
    <row r="73" spans="1:20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</row>
    <row r="74" spans="1:20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</row>
    <row r="75" spans="1:20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</row>
    <row r="76" spans="1:20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</row>
    <row r="77" spans="1:20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</row>
    <row r="78" spans="1:20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</row>
    <row r="79" spans="1:20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</row>
    <row r="80" spans="1:20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</row>
    <row r="81" spans="1:20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</row>
    <row r="82" spans="1:20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</row>
    <row r="83" spans="1:20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</row>
    <row r="84" spans="1:20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</row>
    <row r="85" spans="1:20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</row>
    <row r="86" spans="1:20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</row>
    <row r="87" spans="1:20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</row>
    <row r="88" spans="1:20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</row>
    <row r="89" spans="1:20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</row>
    <row r="90" spans="1:20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</row>
    <row r="91" spans="1:20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</row>
    <row r="92" spans="1:20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</row>
    <row r="93" spans="1:20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</row>
    <row r="94" spans="1:20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</row>
    <row r="95" spans="1:20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</row>
    <row r="96" spans="1:20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</row>
    <row r="97" spans="1:20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</row>
    <row r="98" spans="1:20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</row>
    <row r="99" spans="1:20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</row>
    <row r="100" spans="1:20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</row>
    <row r="101" spans="1:20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</row>
    <row r="102" spans="1:20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</row>
    <row r="103" spans="1:20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</row>
    <row r="104" spans="1:20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</row>
    <row r="105" spans="1:20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</row>
    <row r="106" spans="1:20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</row>
    <row r="107" spans="1:20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</row>
    <row r="108" spans="1:20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</row>
    <row r="109" spans="1:20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</row>
    <row r="110" spans="1:20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</row>
    <row r="111" spans="1:20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</row>
    <row r="112" spans="1:20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</row>
    <row r="113" spans="1:20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</row>
    <row r="114" spans="1:20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</row>
  </sheetData>
  <mergeCells count="6">
    <mergeCell ref="A24:A31"/>
    <mergeCell ref="A6:A7"/>
    <mergeCell ref="B6:B7"/>
    <mergeCell ref="O6:O7"/>
    <mergeCell ref="A8:A15"/>
    <mergeCell ref="A16:A23"/>
  </mergeCells>
  <printOptions horizontalCentered="1" verticalCentered="1"/>
  <pageMargins left="0.39370078740157483" right="0.39370078740157483" top="0.19685039370078741" bottom="0.19685039370078741" header="0.39370078740157483" footer="0.39370078740157483"/>
  <pageSetup paperSize="9" scale="47" orientation="landscape" r:id="rId1"/>
  <headerFooter alignWithMargins="0"/>
  <ignoredErrors>
    <ignoredError sqref="C15 D15 E15 C23 D23 E23 F15:F23 G15:G23 H15:H23 I15:I23 J15:N15 J23:N2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26</vt:i4>
      </vt:variant>
      <vt:variant>
        <vt:lpstr>Nazwane zakresy</vt:lpstr>
      </vt:variant>
      <vt:variant>
        <vt:i4>78</vt:i4>
      </vt:variant>
    </vt:vector>
  </HeadingPairs>
  <TitlesOfParts>
    <vt:vector size="104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'2000'!A</vt:lpstr>
      <vt:lpstr>'2001'!A</vt:lpstr>
      <vt:lpstr>'2002'!A</vt:lpstr>
      <vt:lpstr>'2003'!A</vt:lpstr>
      <vt:lpstr>'2004'!A</vt:lpstr>
      <vt:lpstr>'2005'!A</vt:lpstr>
      <vt:lpstr>'2006'!A</vt:lpstr>
      <vt:lpstr>'2007'!A</vt:lpstr>
      <vt:lpstr>'2008'!A</vt:lpstr>
      <vt:lpstr>'2009'!A</vt:lpstr>
      <vt:lpstr>'2010'!A</vt:lpstr>
      <vt:lpstr>'2011'!A</vt:lpstr>
      <vt:lpstr>'2012'!A</vt:lpstr>
      <vt:lpstr>'2013'!A</vt:lpstr>
      <vt:lpstr>'2014'!A</vt:lpstr>
      <vt:lpstr>'2015'!A</vt:lpstr>
      <vt:lpstr>'2016'!A</vt:lpstr>
      <vt:lpstr>'2017'!A</vt:lpstr>
      <vt:lpstr>'2018'!A</vt:lpstr>
      <vt:lpstr>'2019'!A</vt:lpstr>
      <vt:lpstr>'2020'!A</vt:lpstr>
      <vt:lpstr>'2021'!A</vt:lpstr>
      <vt:lpstr>'2022'!A</vt:lpstr>
      <vt:lpstr>'2023'!A</vt:lpstr>
      <vt:lpstr>'2024'!A</vt:lpstr>
      <vt:lpstr>A</vt:lpstr>
      <vt:lpstr>'1999'!Obszar_wydruku</vt:lpstr>
      <vt:lpstr>'2000'!Obszar_wydruku</vt:lpstr>
      <vt:lpstr>'2001'!Obszar_wydruku</vt:lpstr>
      <vt:lpstr>'2002'!Obszar_wydruku</vt:lpstr>
      <vt:lpstr>'2003'!Obszar_wydruku</vt:lpstr>
      <vt:lpstr>'2004'!Obszar_wydruku</vt:lpstr>
      <vt:lpstr>'2005'!Obszar_wydruku</vt:lpstr>
      <vt:lpstr>'2006'!Obszar_wydruku</vt:lpstr>
      <vt:lpstr>'2007'!Obszar_wydruku</vt:lpstr>
      <vt:lpstr>'2008'!Obszar_wydruku</vt:lpstr>
      <vt:lpstr>'2009'!Obszar_wydruku</vt:lpstr>
      <vt:lpstr>'2010'!Obszar_wydruku</vt:lpstr>
      <vt:lpstr>'2011'!Obszar_wydruku</vt:lpstr>
      <vt:lpstr>'2012'!Obszar_wydruku</vt:lpstr>
      <vt:lpstr>'2013'!Obszar_wydruku</vt:lpstr>
      <vt:lpstr>'2014'!Obszar_wydruku</vt:lpstr>
      <vt:lpstr>'2015'!Obszar_wydruku</vt:lpstr>
      <vt:lpstr>'2016'!Obszar_wydruku</vt:lpstr>
      <vt:lpstr>'2017'!Obszar_wydruku</vt:lpstr>
      <vt:lpstr>'2018'!Obszar_wydruku</vt:lpstr>
      <vt:lpstr>'2019'!Obszar_wydruku</vt:lpstr>
      <vt:lpstr>'2020'!Obszar_wydruku</vt:lpstr>
      <vt:lpstr>'2021'!Obszar_wydruku</vt:lpstr>
      <vt:lpstr>'2022'!Obszar_wydruku</vt:lpstr>
      <vt:lpstr>'2023'!Obszar_wydruku</vt:lpstr>
      <vt:lpstr>'2024'!Obszar_wydruku</vt:lpstr>
      <vt:lpstr>'1999'!Obszar_wydruku_MI</vt:lpstr>
      <vt:lpstr>'2000'!Obszar_wydruku_MI</vt:lpstr>
      <vt:lpstr>'2001'!Obszar_wydruku_MI</vt:lpstr>
      <vt:lpstr>'2002'!Obszar_wydruku_MI</vt:lpstr>
      <vt:lpstr>'2003'!Obszar_wydruku_MI</vt:lpstr>
      <vt:lpstr>'2004'!Obszar_wydruku_MI</vt:lpstr>
      <vt:lpstr>'2005'!Obszar_wydruku_MI</vt:lpstr>
      <vt:lpstr>'2006'!Obszar_wydruku_MI</vt:lpstr>
      <vt:lpstr>'2007'!Obszar_wydruku_MI</vt:lpstr>
      <vt:lpstr>'2008'!Obszar_wydruku_MI</vt:lpstr>
      <vt:lpstr>'2009'!Obszar_wydruku_MI</vt:lpstr>
      <vt:lpstr>'2010'!Obszar_wydruku_MI</vt:lpstr>
      <vt:lpstr>'2011'!Obszar_wydruku_MI</vt:lpstr>
      <vt:lpstr>'2012'!Obszar_wydruku_MI</vt:lpstr>
      <vt:lpstr>'2013'!Obszar_wydruku_MI</vt:lpstr>
      <vt:lpstr>'2014'!Obszar_wydruku_MI</vt:lpstr>
      <vt:lpstr>'2015'!Obszar_wydruku_MI</vt:lpstr>
      <vt:lpstr>'2016'!Obszar_wydruku_MI</vt:lpstr>
      <vt:lpstr>'2017'!Obszar_wydruku_MI</vt:lpstr>
      <vt:lpstr>'2018'!Obszar_wydruku_MI</vt:lpstr>
      <vt:lpstr>'2019'!Obszar_wydruku_MI</vt:lpstr>
      <vt:lpstr>'2020'!Obszar_wydruku_MI</vt:lpstr>
      <vt:lpstr>'2021'!Obszar_wydruku_MI</vt:lpstr>
      <vt:lpstr>'2022'!Obszar_wydruku_MI</vt:lpstr>
      <vt:lpstr>'2023'!Obszar_wydruku_MI</vt:lpstr>
      <vt:lpstr>'2024'!Obszar_wydruku_MI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Zlecenia_klientowskie_zrealizowane_na_rachunkach_bieżących_banków_w_NBP_DSP_–_miesięcznie_od_1999_r.</dc:title>
  <dc:creator/>
  <cp:lastModifiedBy/>
  <dcterms:created xsi:type="dcterms:W3CDTF">2021-10-05T12:05:07Z</dcterms:created>
  <dcterms:modified xsi:type="dcterms:W3CDTF">2024-04-09T12:21:14Z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BPCATEGORY">
    <vt:lpwstr>Pozostale</vt:lpwstr>
  </property>
  <property fmtid="{D5CDD505-2E9C-101B-9397-08002B2CF9AE}" pid="3" name="NBPClassifiedBy">
    <vt:lpwstr>UxC4dwLulzfINJ8nQH+xvX5LNGipWa4BRSZhPgxsCvmxRb0HMCXh3YaXlLnKX47DDQvyMHqkNDuk9QRTKyuqRtlPbqh7m77eA2xGhD0Cuwk=</vt:lpwstr>
  </property>
  <property fmtid="{D5CDD505-2E9C-101B-9397-08002B2CF9AE}" pid="4" name="NBPClassificationDate">
    <vt:lpwstr>2022-04-22T15:04:25.3233394+02:00</vt:lpwstr>
  </property>
  <property fmtid="{D5CDD505-2E9C-101B-9397-08002B2CF9AE}" pid="5" name="NBPClassifiedBySID">
    <vt:lpwstr>UxC4dwLulzfINJ8nQH+xvX5LNGipWa4BRSZhPgxsCvlSx3BBPdJQK6laT4d++pWq3chGdDrYwW6QtF70M1P87I5Dv2jP1Hxj21k+XcnXsM0=</vt:lpwstr>
  </property>
  <property fmtid="{D5CDD505-2E9C-101B-9397-08002B2CF9AE}" pid="6" name="NBPGRNItemId">
    <vt:lpwstr>GRN-d6112152-9662-4f51-8fe2-2faead8d2b3f</vt:lpwstr>
  </property>
  <property fmtid="{D5CDD505-2E9C-101B-9397-08002B2CF9AE}" pid="7" name="NBPHash">
    <vt:lpwstr>xbWPBP2upFNibaUvBeYPMaAQZsoq/JIhzA5VBgiPSAw=</vt:lpwstr>
  </property>
  <property fmtid="{D5CDD505-2E9C-101B-9397-08002B2CF9AE}" pid="8" name="DLPClassification">
    <vt:lpwstr/>
  </property>
  <property fmtid="{D5CDD505-2E9C-101B-9397-08002B2CF9AE}" pid="9" name="NBPRefresh">
    <vt:lpwstr>False</vt:lpwstr>
  </property>
</Properties>
</file>